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F:\1.ประเมินฯ\5.เอกสารเวียนประเมินประจำปี\2566\2. วิชาการ\"/>
    </mc:Choice>
  </mc:AlternateContent>
  <xr:revisionPtr revIDLastSave="0" documentId="8_{95A706B4-1DDA-4EB4-A2AE-29FB70285EBF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1.แบบสรุปผลคะแนนสายวิชาการ" sheetId="2" r:id="rId1"/>
    <sheet name="2.แบบสรุปผลคะแนนสายปฏิบัติการ" sheetId="1" r:id="rId2"/>
  </sheets>
  <definedNames>
    <definedName name="_xlnm._FilterDatabase" localSheetId="0" hidden="1">'1.แบบสรุปผลคะแนนสายวิชาการ'!$A$6:$O$6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 l="1"/>
  <c r="O7" i="2" l="1"/>
  <c r="J8" i="2"/>
  <c r="J10" i="2"/>
  <c r="J12" i="2"/>
  <c r="J14" i="2"/>
  <c r="I8" i="2"/>
  <c r="I9" i="2"/>
  <c r="J9" i="2" s="1"/>
  <c r="I10" i="2"/>
  <c r="I11" i="2"/>
  <c r="J11" i="2" s="1"/>
  <c r="I12" i="2"/>
  <c r="I13" i="2"/>
  <c r="J13" i="2" s="1"/>
  <c r="I14" i="2"/>
  <c r="I7" i="2"/>
  <c r="J7" i="2" s="1"/>
  <c r="H22" i="1" l="1"/>
  <c r="I22" i="1" s="1"/>
  <c r="H21" i="1"/>
  <c r="I21" i="1" s="1"/>
  <c r="H20" i="1"/>
  <c r="I20" i="1" s="1"/>
  <c r="H19" i="1"/>
  <c r="I19" i="1" s="1"/>
  <c r="H17" i="1"/>
  <c r="I17" i="1" s="1"/>
  <c r="H16" i="1"/>
  <c r="I16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O10" i="2" l="1"/>
  <c r="O11" i="2"/>
  <c r="O12" i="2"/>
  <c r="O13" i="2"/>
  <c r="O8" i="2"/>
  <c r="O14" i="2"/>
  <c r="O9" i="2"/>
</calcChain>
</file>

<file path=xl/sharedStrings.xml><?xml version="1.0" encoding="utf-8"?>
<sst xmlns="http://schemas.openxmlformats.org/spreadsheetml/2006/main" count="47" uniqueCount="41">
  <si>
    <t>ตารางสรุปผลคะแนนประเมินผลการปฏิบัติการประจำปี 256…….  ของบุคลากร คณะทันตแพทยศาสตร์</t>
  </si>
  <si>
    <t>การประเมินผลการปฏิบัติงาน  ครั้งที่ ........................ ลงวันที่ ...........................................................</t>
  </si>
  <si>
    <t>สังกัด หน่วยงาน/ภาควิชา ……………………..</t>
  </si>
  <si>
    <t>ฝ่ายบริหาร</t>
  </si>
  <si>
    <t xml:space="preserve">สังกัดรอง </t>
  </si>
  <si>
    <t>หน่วยบริหารทรัพยากรบุคคล</t>
  </si>
  <si>
    <t>ลำดับ</t>
  </si>
  <si>
    <t>ชื่อ - สกุล 
ผู้รับการประเมิน</t>
  </si>
  <si>
    <t>ตำแหน่ง</t>
  </si>
  <si>
    <t>ระดับ</t>
  </si>
  <si>
    <t>ผลการประเมินประจำปี</t>
  </si>
  <si>
    <t>ผลรวมคะแนน 
(ส่วนที่ 1 + ส่วนที่ 2)</t>
  </si>
  <si>
    <t>ระดับคะแนน</t>
  </si>
  <si>
    <t>ผลคะแนนส่วนที่ 1 ผลผลิต 
(ปริมาณงานและคุณภาพงาน)
(70  คะแนน)</t>
  </si>
  <si>
    <t>ผลคะแนนส่วนที่  2  
คุณลักษณะส่วนบุคคล 
(30  คะแนน)</t>
  </si>
  <si>
    <t>ประเภทพนักงานมหาวิทยาลัย</t>
  </si>
  <si>
    <t>ประเภทข้าราชการ</t>
  </si>
  <si>
    <t>ลูกจ้างประจำฯ</t>
  </si>
  <si>
    <t>ลงนาม (........................................................................)</t>
  </si>
  <si>
    <t>หัวหน้า...............................................</t>
  </si>
  <si>
    <t>ภาควิชาฯ/หน่วยงาน</t>
  </si>
  <si>
    <t>รศ.ทพ.ดร. .....................................</t>
  </si>
  <si>
    <t>ภาควิชา....................</t>
  </si>
  <si>
    <t>รศ.</t>
  </si>
  <si>
    <t>A-3</t>
  </si>
  <si>
    <t>(ส่วนที่ 2) ผลผลิตของส่วนงาน (KPI)</t>
  </si>
  <si>
    <t>(ส่วนที่ 1) ภาระงาน และคุณลักษณะส่วนบุคคล</t>
  </si>
  <si>
    <t xml:space="preserve">ผลคะแนนส่วนที่ 1.1 ภาระงาน 
(ปริมาณงานและคุณภาพงาน) 
เป็นสัดส่วนร้อยละ 70  </t>
  </si>
  <si>
    <t xml:space="preserve">การประเมินส่วนที่ 1.2 
คุณลักษณะส่วนบุคคล
เป็นสัดส่วนร้อยละ 30  </t>
  </si>
  <si>
    <t xml:space="preserve">(ส่วนที่ 3) ผลผลิตอาจารย์/นักวิจัย รายบุคคล  </t>
  </si>
  <si>
    <t xml:space="preserve">การประเมินผลผลิตส่วนบุคคล 
(คะแนนเต็ม 25 คะแนน) 
</t>
  </si>
  <si>
    <t>ผลรวมคะแนน 
(ส่วนที่ 1 + ส่วนที่ 2 + ส่วนที่ 3)</t>
  </si>
  <si>
    <t xml:space="preserve">Percentile Rank (PR) </t>
  </si>
  <si>
    <t>ประเภทพนักงานมหาวิทยาลัย สายวิชาการ</t>
  </si>
  <si>
    <t>ลงนาม …………………………………………………………………………………</t>
  </si>
  <si>
    <t>หัวหน้าภาควิชาฯ หน่วยงานฯ</t>
  </si>
  <si>
    <t>ระดับผลการประเมิน</t>
  </si>
  <si>
    <t>รวมผลคะแนนประเมิน</t>
  </si>
  <si>
    <t xml:space="preserve">ผลคะแนนการประเมินประจำปี
(ปริมาณงานและคุณภาพงาน) 
เป็นสัดส่วนร้อยละ 70  </t>
  </si>
  <si>
    <t xml:space="preserve">ผลคะแนนส่วนที่ 2.1 
KPI ของคณะฯ 
เป็นสัดส่วนร้อยละ 30 </t>
  </si>
  <si>
    <t xml:space="preserve">ผลคะแนนส่วนที่ 2.2  
ภาระงานงานส่วนกลาง 
เป็นสัดส่วนร้อยละ 70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</si>
</sst>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0.000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u/>
      <sz val="14"/>
      <color rgb="FFFF0000"/>
      <name val="TH Sarabun New"/>
      <family val="2"/>
    </font>
    <font>
      <b/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b/>
      <sz val="25"/>
      <color theme="1"/>
      <name val="TH Sarabun New"/>
      <family val="2"/>
    </font>
    <font>
      <b/>
      <sz val="20"/>
      <color theme="1"/>
      <name val="TH Sarabun Ne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187" fontId="3" fillId="2" borderId="1" xfId="1" applyNumberFormat="1" applyFont="1" applyFill="1" applyBorder="1" applyAlignment="1">
      <alignment horizontal="center"/>
    </xf>
    <xf numFmtId="187" fontId="3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0" borderId="0" xfId="0" applyFont="1"/>
    <xf numFmtId="0" fontId="5" fillId="4" borderId="5" xfId="0" applyFont="1" applyFill="1" applyBorder="1" applyAlignment="1">
      <alignment horizontal="center" vertical="center" wrapText="1"/>
    </xf>
    <xf numFmtId="187" fontId="7" fillId="4" borderId="5" xfId="1" applyNumberFormat="1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vertical="center" wrapText="1"/>
    </xf>
    <xf numFmtId="187" fontId="7" fillId="5" borderId="5" xfId="1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Border="1" applyAlignment="1"/>
    <xf numFmtId="0" fontId="9" fillId="0" borderId="0" xfId="0" applyFont="1" applyAlignment="1"/>
    <xf numFmtId="0" fontId="9" fillId="0" borderId="0" xfId="0" applyFont="1" applyBorder="1" applyAlignment="1"/>
    <xf numFmtId="0" fontId="5" fillId="0" borderId="0" xfId="0" applyFont="1" applyAlignment="1">
      <alignment vertical="center"/>
    </xf>
    <xf numFmtId="0" fontId="5" fillId="8" borderId="5" xfId="0" applyFont="1" applyFill="1" applyBorder="1" applyAlignment="1">
      <alignment horizontal="center" vertical="center" wrapText="1"/>
    </xf>
    <xf numFmtId="187" fontId="7" fillId="8" borderId="5" xfId="1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/>
    <xf numFmtId="0" fontId="6" fillId="0" borderId="0" xfId="0" applyFont="1" applyAlignment="1">
      <alignment wrapText="1"/>
    </xf>
    <xf numFmtId="187" fontId="5" fillId="7" borderId="5" xfId="1" applyNumberFormat="1" applyFont="1" applyFill="1" applyBorder="1" applyAlignment="1">
      <alignment horizontal="center"/>
    </xf>
    <xf numFmtId="10" fontId="5" fillId="6" borderId="5" xfId="0" applyNumberFormat="1" applyFont="1" applyFill="1" applyBorder="1"/>
    <xf numFmtId="187" fontId="7" fillId="3" borderId="5" xfId="1" applyNumberFormat="1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390525</xdr:colOff>
      <xdr:row>4</xdr:row>
      <xdr:rowOff>495300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6018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71158</xdr:colOff>
      <xdr:row>5</xdr:row>
      <xdr:rowOff>92449</xdr:rowOff>
    </xdr:from>
    <xdr:ext cx="3238500" cy="128714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282458" y="2026024"/>
          <a:ext cx="3238500" cy="12871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2000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กรุณากรอกข้อมูลในช่อง</a:t>
          </a:r>
          <a:r>
            <a:rPr lang="en-US" sz="2000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 </a:t>
          </a:r>
          <a:r>
            <a:rPr lang="th-TH" sz="3000" b="1" u="sng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สีเทา</a:t>
          </a:r>
          <a:r>
            <a:rPr lang="th-TH" sz="2000" baseline="0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 เท่านั้น เนื่องจาก ทาง หน่วยบริหารทรัพยากรบุคคลได้ใส่ สูตร </a:t>
          </a:r>
          <a:r>
            <a:rPr lang="en-US" sz="2000" baseline="0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Excel </a:t>
          </a:r>
          <a:r>
            <a:rPr lang="th-TH" sz="2000" baseline="0">
              <a:solidFill>
                <a:srgbClr val="FF0000"/>
              </a:solidFill>
              <a:latin typeface="TH Sarabun New" pitchFamily="34" charset="-34"/>
              <a:cs typeface="TH Sarabun New" pitchFamily="34" charset="-34"/>
            </a:rPr>
            <a:t>ไว้ครับ</a:t>
          </a:r>
          <a:endParaRPr lang="en-US" sz="2000">
            <a:solidFill>
              <a:srgbClr val="FF0000"/>
            </a:solidFill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8"/>
  <sheetViews>
    <sheetView tabSelected="1" zoomScale="50" zoomScaleNormal="50" workbookViewId="0">
      <selection activeCell="G11" sqref="G11"/>
    </sheetView>
  </sheetViews>
  <sheetFormatPr defaultColWidth="9" defaultRowHeight="17" x14ac:dyDescent="0.6"/>
  <cols>
    <col min="1" max="1" width="2.75" style="14" customWidth="1"/>
    <col min="2" max="2" width="4.83203125" style="14" bestFit="1" customWidth="1"/>
    <col min="3" max="3" width="41.83203125" style="14" customWidth="1"/>
    <col min="4" max="4" width="21.08203125" style="14" customWidth="1"/>
    <col min="5" max="6" width="11.58203125" style="14" customWidth="1"/>
    <col min="7" max="9" width="17.25" style="30" customWidth="1"/>
    <col min="10" max="10" width="12.33203125" style="30" customWidth="1"/>
    <col min="11" max="11" width="19.33203125" style="30" customWidth="1"/>
    <col min="12" max="12" width="20.6640625" style="30" customWidth="1"/>
    <col min="13" max="13" width="17.25" style="30" customWidth="1"/>
    <col min="14" max="14" width="16.58203125" style="14" customWidth="1"/>
    <col min="15" max="15" width="14.25" style="14" customWidth="1"/>
    <col min="16" max="16384" width="9" style="14"/>
  </cols>
  <sheetData>
    <row r="1" spans="2:15" ht="37.5" customHeight="1" x14ac:dyDescent="1.2">
      <c r="B1" s="22" t="s">
        <v>0</v>
      </c>
      <c r="C1" s="2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5" ht="37" x14ac:dyDescent="1.2">
      <c r="B2" s="22" t="s">
        <v>1</v>
      </c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5" ht="37" x14ac:dyDescent="1.2">
      <c r="B3" s="22"/>
      <c r="C3" s="2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5" ht="37" x14ac:dyDescent="1.2">
      <c r="B4" s="23" t="s">
        <v>33</v>
      </c>
      <c r="C4" s="23"/>
      <c r="D4" s="21"/>
      <c r="E4" s="21"/>
      <c r="F4" s="21"/>
      <c r="G4" s="35" t="s">
        <v>38</v>
      </c>
      <c r="H4" s="36"/>
      <c r="I4" s="36"/>
      <c r="J4" s="36"/>
      <c r="K4" s="21"/>
      <c r="L4" s="21"/>
      <c r="M4" s="21"/>
      <c r="N4" s="21"/>
    </row>
    <row r="5" spans="2:15" ht="72" x14ac:dyDescent="0.6">
      <c r="B5" s="37" t="s">
        <v>6</v>
      </c>
      <c r="C5" s="40" t="s">
        <v>7</v>
      </c>
      <c r="D5" s="37" t="s">
        <v>20</v>
      </c>
      <c r="E5" s="37" t="s">
        <v>8</v>
      </c>
      <c r="F5" s="37" t="s">
        <v>9</v>
      </c>
      <c r="G5" s="41" t="s">
        <v>26</v>
      </c>
      <c r="H5" s="41"/>
      <c r="I5" s="45" t="s">
        <v>37</v>
      </c>
      <c r="J5" s="44" t="s">
        <v>36</v>
      </c>
      <c r="K5" s="38" t="s">
        <v>25</v>
      </c>
      <c r="L5" s="38"/>
      <c r="M5" s="15" t="s">
        <v>29</v>
      </c>
      <c r="N5" s="42" t="s">
        <v>31</v>
      </c>
      <c r="O5" s="39" t="s">
        <v>32</v>
      </c>
    </row>
    <row r="6" spans="2:15" ht="144" x14ac:dyDescent="0.6">
      <c r="B6" s="37"/>
      <c r="C6" s="40"/>
      <c r="D6" s="37"/>
      <c r="E6" s="37"/>
      <c r="F6" s="37"/>
      <c r="G6" s="25" t="s">
        <v>27</v>
      </c>
      <c r="H6" s="25" t="s">
        <v>28</v>
      </c>
      <c r="I6" s="46"/>
      <c r="J6" s="44"/>
      <c r="K6" s="17" t="s">
        <v>39</v>
      </c>
      <c r="L6" s="17" t="s">
        <v>40</v>
      </c>
      <c r="M6" s="15" t="s">
        <v>30</v>
      </c>
      <c r="N6" s="43"/>
      <c r="O6" s="39"/>
    </row>
    <row r="7" spans="2:15" ht="24" x14ac:dyDescent="0.8">
      <c r="B7" s="27">
        <v>1</v>
      </c>
      <c r="C7" s="28" t="s">
        <v>21</v>
      </c>
      <c r="D7" s="28" t="s">
        <v>22</v>
      </c>
      <c r="E7" s="27" t="s">
        <v>23</v>
      </c>
      <c r="F7" s="27" t="s">
        <v>24</v>
      </c>
      <c r="G7" s="26">
        <v>70</v>
      </c>
      <c r="H7" s="26">
        <v>30</v>
      </c>
      <c r="I7" s="33">
        <f>G7+H7</f>
        <v>100</v>
      </c>
      <c r="J7" s="34" t="str">
        <f>+IF(I7&lt;=33.5,"ต่ำ",IF(I7&lt;=47,"ต้องปรับปรุง",IF(I7&lt;=60.5,"ปานกลาง",IF(I7&lt;=74,"ดี",IF(I7&lt;=90,"ดีมาก","ดีเยี่ยม")))))</f>
        <v>ดีเยี่ยม</v>
      </c>
      <c r="K7" s="18">
        <v>30</v>
      </c>
      <c r="L7" s="18">
        <v>70</v>
      </c>
      <c r="M7" s="16">
        <v>25</v>
      </c>
      <c r="N7" s="31">
        <f>((G7+H7+K7+L7)+(M7*100)/25)/3</f>
        <v>100</v>
      </c>
      <c r="O7" s="32">
        <f t="shared" ref="O7:O14" si="0">_xlfn.PERCENTRANK.INC(N:N,N7)</f>
        <v>1</v>
      </c>
    </row>
    <row r="8" spans="2:15" ht="24" x14ac:dyDescent="0.8">
      <c r="B8" s="27">
        <v>2</v>
      </c>
      <c r="C8" s="29"/>
      <c r="D8" s="28"/>
      <c r="E8" s="27"/>
      <c r="F8" s="27"/>
      <c r="G8" s="26">
        <v>60</v>
      </c>
      <c r="H8" s="26">
        <v>30</v>
      </c>
      <c r="I8" s="33">
        <f t="shared" ref="I8:I14" si="1">G8+H8</f>
        <v>90</v>
      </c>
      <c r="J8" s="34" t="str">
        <f t="shared" ref="J8:J14" si="2">+IF(I8&lt;=33.5,"ต่ำ",IF(I8&lt;=47,"ต้องปรับปรุง",IF(I8&lt;=60.5,"ปานกลาง",IF(I8&lt;=74,"ดี",IF(I8&lt;=90,"ดีมาก","ดีเยี่ยม")))))</f>
        <v>ดีมาก</v>
      </c>
      <c r="K8" s="18">
        <v>30</v>
      </c>
      <c r="L8" s="18">
        <v>70</v>
      </c>
      <c r="M8" s="16">
        <v>25</v>
      </c>
      <c r="N8" s="31">
        <f t="shared" ref="N8:N14" si="3">((G8+H8+K8+L8)+(M8*100)/25)/3</f>
        <v>96.666666666666671</v>
      </c>
      <c r="O8" s="32">
        <f t="shared" si="0"/>
        <v>0.71399999999999997</v>
      </c>
    </row>
    <row r="9" spans="2:15" ht="24" x14ac:dyDescent="0.8">
      <c r="B9" s="27">
        <v>3</v>
      </c>
      <c r="C9" s="29"/>
      <c r="D9" s="28"/>
      <c r="E9" s="27"/>
      <c r="F9" s="27"/>
      <c r="G9" s="26">
        <v>50</v>
      </c>
      <c r="H9" s="26">
        <v>30</v>
      </c>
      <c r="I9" s="33">
        <f t="shared" si="1"/>
        <v>80</v>
      </c>
      <c r="J9" s="34" t="str">
        <f t="shared" si="2"/>
        <v>ดีมาก</v>
      </c>
      <c r="K9" s="18">
        <v>30</v>
      </c>
      <c r="L9" s="18">
        <v>70</v>
      </c>
      <c r="M9" s="16">
        <v>25</v>
      </c>
      <c r="N9" s="31">
        <f t="shared" si="3"/>
        <v>93.333333333333329</v>
      </c>
      <c r="O9" s="32">
        <f t="shared" si="0"/>
        <v>0.42799999999999999</v>
      </c>
    </row>
    <row r="10" spans="2:15" ht="24" x14ac:dyDescent="0.8">
      <c r="B10" s="27">
        <v>4</v>
      </c>
      <c r="C10" s="29"/>
      <c r="D10" s="28"/>
      <c r="E10" s="27"/>
      <c r="F10" s="27"/>
      <c r="G10" s="26">
        <v>40</v>
      </c>
      <c r="H10" s="26">
        <v>30</v>
      </c>
      <c r="I10" s="33">
        <f t="shared" si="1"/>
        <v>70</v>
      </c>
      <c r="J10" s="34" t="str">
        <f t="shared" si="2"/>
        <v>ดี</v>
      </c>
      <c r="K10" s="18">
        <v>30</v>
      </c>
      <c r="L10" s="18">
        <v>70</v>
      </c>
      <c r="M10" s="16">
        <v>25</v>
      </c>
      <c r="N10" s="31">
        <f t="shared" si="3"/>
        <v>90</v>
      </c>
      <c r="O10" s="32">
        <f t="shared" si="0"/>
        <v>0.28499999999999998</v>
      </c>
    </row>
    <row r="11" spans="2:15" ht="24" x14ac:dyDescent="0.8">
      <c r="B11" s="27">
        <v>5</v>
      </c>
      <c r="C11" s="29"/>
      <c r="D11" s="29"/>
      <c r="E11" s="27"/>
      <c r="F11" s="27"/>
      <c r="G11" s="26">
        <v>30</v>
      </c>
      <c r="H11" s="26">
        <v>30</v>
      </c>
      <c r="I11" s="33">
        <f t="shared" si="1"/>
        <v>60</v>
      </c>
      <c r="J11" s="34" t="str">
        <f t="shared" si="2"/>
        <v>ปานกลาง</v>
      </c>
      <c r="K11" s="18">
        <v>30</v>
      </c>
      <c r="L11" s="18">
        <v>70</v>
      </c>
      <c r="M11" s="16">
        <v>25</v>
      </c>
      <c r="N11" s="31">
        <f t="shared" si="3"/>
        <v>86.666666666666671</v>
      </c>
      <c r="O11" s="32">
        <f t="shared" si="0"/>
        <v>0.14199999999999999</v>
      </c>
    </row>
    <row r="12" spans="2:15" ht="24" x14ac:dyDescent="0.8">
      <c r="B12" s="27">
        <v>6</v>
      </c>
      <c r="C12" s="29"/>
      <c r="D12" s="29"/>
      <c r="E12" s="27"/>
      <c r="F12" s="27"/>
      <c r="G12" s="26">
        <v>20</v>
      </c>
      <c r="H12" s="26">
        <v>30</v>
      </c>
      <c r="I12" s="33">
        <f t="shared" si="1"/>
        <v>50</v>
      </c>
      <c r="J12" s="34" t="str">
        <f t="shared" si="2"/>
        <v>ปานกลาง</v>
      </c>
      <c r="K12" s="18">
        <v>30</v>
      </c>
      <c r="L12" s="18">
        <v>70</v>
      </c>
      <c r="M12" s="16">
        <v>25</v>
      </c>
      <c r="N12" s="31">
        <f t="shared" si="3"/>
        <v>83.333333333333329</v>
      </c>
      <c r="O12" s="32">
        <f t="shared" si="0"/>
        <v>0</v>
      </c>
    </row>
    <row r="13" spans="2:15" ht="24" x14ac:dyDescent="0.8">
      <c r="B13" s="27">
        <v>7</v>
      </c>
      <c r="C13" s="29"/>
      <c r="D13" s="29"/>
      <c r="E13" s="27"/>
      <c r="F13" s="27"/>
      <c r="G13" s="26">
        <v>65</v>
      </c>
      <c r="H13" s="26">
        <v>30</v>
      </c>
      <c r="I13" s="33">
        <f t="shared" si="1"/>
        <v>95</v>
      </c>
      <c r="J13" s="34" t="str">
        <f t="shared" si="2"/>
        <v>ดีเยี่ยม</v>
      </c>
      <c r="K13" s="18">
        <v>30</v>
      </c>
      <c r="L13" s="18">
        <v>70</v>
      </c>
      <c r="M13" s="16">
        <v>25</v>
      </c>
      <c r="N13" s="31">
        <f t="shared" si="3"/>
        <v>98.333333333333329</v>
      </c>
      <c r="O13" s="32">
        <f t="shared" si="0"/>
        <v>0.85699999999999998</v>
      </c>
    </row>
    <row r="14" spans="2:15" ht="24" x14ac:dyDescent="0.8">
      <c r="B14" s="27">
        <v>8</v>
      </c>
      <c r="C14" s="29"/>
      <c r="D14" s="29"/>
      <c r="E14" s="27"/>
      <c r="F14" s="27"/>
      <c r="G14" s="26">
        <v>55</v>
      </c>
      <c r="H14" s="26">
        <v>30</v>
      </c>
      <c r="I14" s="33">
        <f t="shared" si="1"/>
        <v>85</v>
      </c>
      <c r="J14" s="34" t="str">
        <f t="shared" si="2"/>
        <v>ดีมาก</v>
      </c>
      <c r="K14" s="18">
        <v>30</v>
      </c>
      <c r="L14" s="18">
        <v>70</v>
      </c>
      <c r="M14" s="16">
        <v>25</v>
      </c>
      <c r="N14" s="31">
        <f t="shared" si="3"/>
        <v>95</v>
      </c>
      <c r="O14" s="32">
        <f t="shared" si="0"/>
        <v>0.57099999999999995</v>
      </c>
    </row>
    <row r="17" spans="14:14" ht="24" x14ac:dyDescent="0.6">
      <c r="N17" s="24" t="s">
        <v>34</v>
      </c>
    </row>
    <row r="18" spans="14:14" ht="24" x14ac:dyDescent="0.6">
      <c r="N18" s="24" t="s">
        <v>35</v>
      </c>
    </row>
  </sheetData>
  <autoFilter ref="A6:O6" xr:uid="{00000000-0009-0000-0000-000000000000}"/>
  <mergeCells count="12">
    <mergeCell ref="G4:J4"/>
    <mergeCell ref="D5:D6"/>
    <mergeCell ref="K5:L5"/>
    <mergeCell ref="O5:O6"/>
    <mergeCell ref="B5:B6"/>
    <mergeCell ref="C5:C6"/>
    <mergeCell ref="E5:E6"/>
    <mergeCell ref="F5:F6"/>
    <mergeCell ref="G5:H5"/>
    <mergeCell ref="N5:N6"/>
    <mergeCell ref="J5:J6"/>
    <mergeCell ref="I5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5"/>
  <sheetViews>
    <sheetView zoomScale="70" zoomScaleNormal="70" workbookViewId="0">
      <selection activeCell="D9" sqref="D9"/>
    </sheetView>
  </sheetViews>
  <sheetFormatPr defaultColWidth="9.08203125" defaultRowHeight="21" x14ac:dyDescent="0.7"/>
  <cols>
    <col min="1" max="1" width="2" style="1" customWidth="1"/>
    <col min="2" max="2" width="9.25" style="1" customWidth="1"/>
    <col min="3" max="3" width="43.58203125" style="1" customWidth="1"/>
    <col min="4" max="4" width="31.83203125" style="1" bestFit="1" customWidth="1"/>
    <col min="5" max="5" width="8.75" style="1" customWidth="1"/>
    <col min="6" max="7" width="27" style="1" customWidth="1"/>
    <col min="8" max="8" width="20.33203125" style="1" customWidth="1"/>
    <col min="9" max="9" width="16.58203125" style="1" customWidth="1"/>
    <col min="10" max="16384" width="9.08203125" style="1"/>
  </cols>
  <sheetData>
    <row r="1" spans="2:9" x14ac:dyDescent="0.7">
      <c r="B1" s="47" t="s">
        <v>0</v>
      </c>
      <c r="C1" s="47"/>
      <c r="D1" s="47"/>
      <c r="E1" s="47"/>
      <c r="F1" s="47"/>
      <c r="G1" s="47"/>
      <c r="H1" s="47"/>
      <c r="I1" s="47"/>
    </row>
    <row r="2" spans="2:9" x14ac:dyDescent="0.7">
      <c r="B2" s="47" t="s">
        <v>1</v>
      </c>
      <c r="C2" s="47"/>
      <c r="D2" s="47"/>
      <c r="E2" s="47"/>
      <c r="F2" s="47"/>
      <c r="G2" s="47"/>
      <c r="H2" s="47"/>
      <c r="I2" s="47"/>
    </row>
    <row r="3" spans="2:9" x14ac:dyDescent="0.7">
      <c r="B3" s="48" t="s">
        <v>2</v>
      </c>
      <c r="C3" s="48"/>
      <c r="D3" s="2" t="s">
        <v>3</v>
      </c>
      <c r="E3" s="3"/>
      <c r="F3" s="4" t="s">
        <v>4</v>
      </c>
      <c r="G3" s="5" t="s">
        <v>5</v>
      </c>
      <c r="H3" s="3"/>
      <c r="I3" s="3"/>
    </row>
    <row r="4" spans="2:9" x14ac:dyDescent="0.7">
      <c r="B4" s="49" t="s">
        <v>6</v>
      </c>
      <c r="C4" s="50" t="s">
        <v>7</v>
      </c>
      <c r="D4" s="49" t="s">
        <v>8</v>
      </c>
      <c r="E4" s="49" t="s">
        <v>9</v>
      </c>
      <c r="F4" s="49" t="s">
        <v>10</v>
      </c>
      <c r="G4" s="49"/>
      <c r="H4" s="50" t="s">
        <v>11</v>
      </c>
      <c r="I4" s="49" t="s">
        <v>12</v>
      </c>
    </row>
    <row r="5" spans="2:9" ht="63" x14ac:dyDescent="0.7">
      <c r="B5" s="49"/>
      <c r="C5" s="50"/>
      <c r="D5" s="49"/>
      <c r="E5" s="49"/>
      <c r="F5" s="6" t="s">
        <v>13</v>
      </c>
      <c r="G5" s="6" t="s">
        <v>14</v>
      </c>
      <c r="H5" s="49"/>
      <c r="I5" s="49"/>
    </row>
    <row r="6" spans="2:9" x14ac:dyDescent="0.7">
      <c r="B6" s="51" t="s">
        <v>15</v>
      </c>
      <c r="C6" s="52"/>
      <c r="D6" s="52"/>
      <c r="E6" s="52"/>
      <c r="F6" s="52"/>
      <c r="G6" s="52"/>
      <c r="H6" s="52"/>
      <c r="I6" s="53"/>
    </row>
    <row r="7" spans="2:9" x14ac:dyDescent="0.7">
      <c r="B7" s="7">
        <v>1</v>
      </c>
      <c r="C7" s="8"/>
      <c r="D7" s="8"/>
      <c r="E7" s="9"/>
      <c r="F7" s="10">
        <v>60</v>
      </c>
      <c r="G7" s="10">
        <v>20</v>
      </c>
      <c r="H7" s="11">
        <f>F7+G7</f>
        <v>80</v>
      </c>
      <c r="I7" s="12" t="str">
        <f>+IF(H7&lt;=33.5,"ต่ำ",IF(H7&lt;=47,"ต้องปรับปรุง",IF(H7&lt;=60.5,"ปานกลาง",IF(H7&lt;=74,"ดี",IF(H7&lt;=90,"ดีมาก","ดีเยี่ยม")))))</f>
        <v>ดีมาก</v>
      </c>
    </row>
    <row r="8" spans="2:9" x14ac:dyDescent="0.7">
      <c r="B8" s="7">
        <v>2</v>
      </c>
      <c r="C8" s="13"/>
      <c r="D8" s="8"/>
      <c r="E8" s="9"/>
      <c r="F8" s="10">
        <v>60</v>
      </c>
      <c r="G8" s="10">
        <v>20</v>
      </c>
      <c r="H8" s="11">
        <f t="shared" ref="H8:H17" si="0">F8+G8</f>
        <v>80</v>
      </c>
      <c r="I8" s="12" t="str">
        <f t="shared" ref="I8:I14" si="1">+IF(H8&lt;=33.5,"ต่ำ",IF(H8&lt;=47,"ต้องปรับปรุง",IF(H8&lt;=60.5,"ปานกลาง",IF(H8&lt;=74,"ดี",IF(H8&lt;=90,"ดีมาก","ดีเยี่ยม")))))</f>
        <v>ดีมาก</v>
      </c>
    </row>
    <row r="9" spans="2:9" x14ac:dyDescent="0.7">
      <c r="B9" s="7">
        <v>3</v>
      </c>
      <c r="C9" s="13"/>
      <c r="D9" s="8"/>
      <c r="E9" s="9"/>
      <c r="F9" s="10">
        <v>60</v>
      </c>
      <c r="G9" s="10">
        <v>20</v>
      </c>
      <c r="H9" s="11">
        <f t="shared" si="0"/>
        <v>80</v>
      </c>
      <c r="I9" s="12" t="str">
        <f t="shared" si="1"/>
        <v>ดีมาก</v>
      </c>
    </row>
    <row r="10" spans="2:9" x14ac:dyDescent="0.7">
      <c r="B10" s="7">
        <v>4</v>
      </c>
      <c r="C10" s="13"/>
      <c r="D10" s="8"/>
      <c r="E10" s="9"/>
      <c r="F10" s="10">
        <v>60</v>
      </c>
      <c r="G10" s="10">
        <v>20</v>
      </c>
      <c r="H10" s="11">
        <f t="shared" si="0"/>
        <v>80</v>
      </c>
      <c r="I10" s="12" t="str">
        <f t="shared" si="1"/>
        <v>ดีมาก</v>
      </c>
    </row>
    <row r="11" spans="2:9" x14ac:dyDescent="0.7">
      <c r="B11" s="7">
        <v>5</v>
      </c>
      <c r="C11" s="13"/>
      <c r="D11" s="13"/>
      <c r="E11" s="9"/>
      <c r="F11" s="10">
        <v>60</v>
      </c>
      <c r="G11" s="10">
        <v>20</v>
      </c>
      <c r="H11" s="11">
        <f t="shared" si="0"/>
        <v>80</v>
      </c>
      <c r="I11" s="12" t="str">
        <f t="shared" si="1"/>
        <v>ดีมาก</v>
      </c>
    </row>
    <row r="12" spans="2:9" x14ac:dyDescent="0.7">
      <c r="B12" s="7">
        <v>6</v>
      </c>
      <c r="C12" s="13"/>
      <c r="D12" s="13"/>
      <c r="E12" s="9"/>
      <c r="F12" s="10">
        <v>60</v>
      </c>
      <c r="G12" s="10">
        <v>20</v>
      </c>
      <c r="H12" s="11">
        <f t="shared" si="0"/>
        <v>80</v>
      </c>
      <c r="I12" s="12" t="str">
        <f t="shared" si="1"/>
        <v>ดีมาก</v>
      </c>
    </row>
    <row r="13" spans="2:9" x14ac:dyDescent="0.7">
      <c r="B13" s="7">
        <v>7</v>
      </c>
      <c r="C13" s="13"/>
      <c r="D13" s="13"/>
      <c r="E13" s="9"/>
      <c r="F13" s="10">
        <v>60</v>
      </c>
      <c r="G13" s="10">
        <v>20</v>
      </c>
      <c r="H13" s="11">
        <f t="shared" si="0"/>
        <v>80</v>
      </c>
      <c r="I13" s="12" t="str">
        <f t="shared" si="1"/>
        <v>ดีมาก</v>
      </c>
    </row>
    <row r="14" spans="2:9" x14ac:dyDescent="0.7">
      <c r="B14" s="7">
        <v>8</v>
      </c>
      <c r="C14" s="13"/>
      <c r="D14" s="13"/>
      <c r="E14" s="9"/>
      <c r="F14" s="10">
        <v>60</v>
      </c>
      <c r="G14" s="10">
        <v>20</v>
      </c>
      <c r="H14" s="11">
        <f t="shared" si="0"/>
        <v>80</v>
      </c>
      <c r="I14" s="12" t="str">
        <f t="shared" si="1"/>
        <v>ดีมาก</v>
      </c>
    </row>
    <row r="15" spans="2:9" x14ac:dyDescent="0.7">
      <c r="B15" s="54" t="s">
        <v>16</v>
      </c>
      <c r="C15" s="54"/>
      <c r="D15" s="54"/>
      <c r="E15" s="54"/>
      <c r="F15" s="54"/>
      <c r="G15" s="54"/>
      <c r="H15" s="54"/>
      <c r="I15" s="54"/>
    </row>
    <row r="16" spans="2:9" x14ac:dyDescent="0.7">
      <c r="B16" s="7">
        <v>1</v>
      </c>
      <c r="C16" s="13"/>
      <c r="D16" s="13"/>
      <c r="E16" s="9"/>
      <c r="F16" s="10">
        <v>60</v>
      </c>
      <c r="G16" s="10">
        <v>20</v>
      </c>
      <c r="H16" s="11">
        <f t="shared" ref="H16" si="2">F16+G16</f>
        <v>80</v>
      </c>
      <c r="I16" s="12" t="str">
        <f>IF(H16&lt;=59.99,"ต้องปรับปรุง",IF(H16&lt;=69.99,"พอใช้",IF(H16&lt;=79.99,"ดี",IF(H16&lt;=89.99,"ดีมาก",IF(H16&lt;=90.99,"ดีเด่น","ดีเด่น")))))</f>
        <v>ดีมาก</v>
      </c>
    </row>
    <row r="17" spans="2:9" x14ac:dyDescent="0.7">
      <c r="B17" s="7">
        <v>2</v>
      </c>
      <c r="C17" s="13"/>
      <c r="D17" s="13"/>
      <c r="E17" s="9"/>
      <c r="F17" s="10">
        <v>60</v>
      </c>
      <c r="G17" s="10">
        <v>20</v>
      </c>
      <c r="H17" s="11">
        <f t="shared" si="0"/>
        <v>80</v>
      </c>
      <c r="I17" s="12" t="str">
        <f>IF(H17&lt;=59.99,"ต้องปรับปรุง",IF(H17&lt;=69.99,"พอใช้",IF(H17&lt;=79.99,"ดี",IF(H17&lt;=89.99,"ดีมาก",IF(H17&lt;=90.99,"ดีเด่น","ดีเด่น")))))</f>
        <v>ดีมาก</v>
      </c>
    </row>
    <row r="18" spans="2:9" x14ac:dyDescent="0.7">
      <c r="B18" s="55" t="s">
        <v>17</v>
      </c>
      <c r="C18" s="55"/>
      <c r="D18" s="55"/>
      <c r="E18" s="55"/>
      <c r="F18" s="55"/>
      <c r="G18" s="55"/>
      <c r="H18" s="55"/>
      <c r="I18" s="55"/>
    </row>
    <row r="19" spans="2:9" x14ac:dyDescent="0.7">
      <c r="B19" s="7">
        <v>1</v>
      </c>
      <c r="C19" s="13"/>
      <c r="D19" s="13"/>
      <c r="E19" s="9"/>
      <c r="F19" s="10">
        <v>60</v>
      </c>
      <c r="G19" s="10">
        <v>20</v>
      </c>
      <c r="H19" s="11">
        <f t="shared" ref="H19:H22" si="3">F19+G19</f>
        <v>80</v>
      </c>
      <c r="I19" s="12" t="str">
        <f>IF(H19&lt;=59.99,"ต้องปรับปรุง",IF(H19&lt;=89.99,"ยอมรับได้",IF(H19&lt;=90,"ดีเด่น","ดีเด่น")))</f>
        <v>ยอมรับได้</v>
      </c>
    </row>
    <row r="20" spans="2:9" x14ac:dyDescent="0.7">
      <c r="B20" s="7">
        <v>2</v>
      </c>
      <c r="C20" s="13"/>
      <c r="D20" s="13"/>
      <c r="E20" s="9"/>
      <c r="F20" s="10">
        <v>60</v>
      </c>
      <c r="G20" s="10">
        <v>20</v>
      </c>
      <c r="H20" s="11">
        <f t="shared" si="3"/>
        <v>80</v>
      </c>
      <c r="I20" s="12" t="str">
        <f t="shared" ref="I20:I21" si="4">IF(H20&lt;=59.99,"ต้องปรับปรุง",IF(H20&lt;=89.99,"ยอมรับได้",IF(H20&lt;=90,"ดีเด่น","ดีเด่น")))</f>
        <v>ยอมรับได้</v>
      </c>
    </row>
    <row r="21" spans="2:9" x14ac:dyDescent="0.7">
      <c r="B21" s="7">
        <v>3</v>
      </c>
      <c r="C21" s="13"/>
      <c r="D21" s="13"/>
      <c r="E21" s="9"/>
      <c r="F21" s="10">
        <v>60</v>
      </c>
      <c r="G21" s="10">
        <v>20</v>
      </c>
      <c r="H21" s="11">
        <f t="shared" si="3"/>
        <v>80</v>
      </c>
      <c r="I21" s="12" t="str">
        <f t="shared" si="4"/>
        <v>ยอมรับได้</v>
      </c>
    </row>
    <row r="22" spans="2:9" x14ac:dyDescent="0.7">
      <c r="B22" s="7">
        <v>4</v>
      </c>
      <c r="C22" s="13"/>
      <c r="D22" s="13"/>
      <c r="E22" s="13"/>
      <c r="F22" s="10">
        <v>60</v>
      </c>
      <c r="G22" s="10">
        <v>20</v>
      </c>
      <c r="H22" s="11">
        <f t="shared" si="3"/>
        <v>80</v>
      </c>
      <c r="I22" s="12" t="str">
        <f>IF(H22&lt;=59.99,"ต้องปรับปรุง",IF(H22&lt;=89.99,"ยอมรับได้",IF(H22&lt;=90,"ดีเด่น","ดีเด่น")))</f>
        <v>ยอมรับได้</v>
      </c>
    </row>
    <row r="24" spans="2:9" ht="24" x14ac:dyDescent="0.8">
      <c r="G24" s="56" t="s">
        <v>18</v>
      </c>
      <c r="H24" s="56"/>
    </row>
    <row r="25" spans="2:9" ht="24" x14ac:dyDescent="0.8">
      <c r="G25" s="56" t="s">
        <v>19</v>
      </c>
      <c r="H25" s="56"/>
    </row>
  </sheetData>
  <mergeCells count="15">
    <mergeCell ref="B6:I6"/>
    <mergeCell ref="B15:I15"/>
    <mergeCell ref="B18:I18"/>
    <mergeCell ref="G24:H24"/>
    <mergeCell ref="G25:H25"/>
    <mergeCell ref="B1:I1"/>
    <mergeCell ref="B2:I2"/>
    <mergeCell ref="B3:C3"/>
    <mergeCell ref="B4:B5"/>
    <mergeCell ref="C4:C5"/>
    <mergeCell ref="D4:D5"/>
    <mergeCell ref="E4:E5"/>
    <mergeCell ref="F4:G4"/>
    <mergeCell ref="H4:H5"/>
    <mergeCell ref="I4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1.แบบสรุปผลคะแนนสายวิชาการ</vt:lpstr>
      <vt:lpstr>2.แบบสรุปผลคะแนนสายปฏิบัติการ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11-022</cp:lastModifiedBy>
  <dcterms:created xsi:type="dcterms:W3CDTF">2019-07-12T02:40:03Z</dcterms:created>
  <dcterms:modified xsi:type="dcterms:W3CDTF">2023-06-08T03:26:33Z</dcterms:modified>
</cp:coreProperties>
</file>