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codeName="ThisWorkbook"/>
  <mc:AlternateContent xmlns:mc="http://schemas.openxmlformats.org/markup-compatibility/2006">
    <mc:Choice Requires="x15">
      <x15ac:absPath xmlns:x15ac="http://schemas.microsoft.com/office/spreadsheetml/2010/11/ac" url="J:\1. External(เริ่ม16พย66)1สค64 - 30กย67\1.1.5 ปี 2568\15.รูปแบบการประเมินฯวิสามัญ\"/>
    </mc:Choice>
  </mc:AlternateContent>
  <xr:revisionPtr revIDLastSave="0" documentId="8_{A2C075F3-877E-4CB4-8BEA-2C5C9E8D335E}" xr6:coauthVersionLast="36" xr6:coauthVersionMax="36" xr10:uidLastSave="{00000000-0000-0000-0000-000000000000}"/>
  <bookViews>
    <workbookView xWindow="0" yWindow="0" windowWidth="23040" windowHeight="9060" tabRatio="877" activeTab="3" xr2:uid="{00000000-000D-0000-FFFF-FFFF00000000}"/>
  </bookViews>
  <sheets>
    <sheet name="หน้าที่ 1" sheetId="1" r:id="rId1"/>
    <sheet name="หน้า 2" sheetId="2" r:id="rId2"/>
    <sheet name="ประเมินตนเอง หน้า 3" sheetId="3" r:id="rId3"/>
    <sheet name="ผลผลิต ครั้งที่ 2 หน้า 4" sheetId="4" r:id="rId4"/>
    <sheet name="พฤติกรรม หน้า 5-7" sheetId="9" r:id="rId5"/>
    <sheet name="สรุปพฤติกรรม หน้า 8" sheetId="6" r:id="rId6"/>
    <sheet name="สรุปทั้งหมด หน้า 9" sheetId="7" r:id="rId7"/>
    <sheet name="ความเห็น คกก. หน้า 10" sheetId="8" r:id="rId8"/>
  </sheets>
  <definedNames>
    <definedName name="_xlnm.Print_Area" localSheetId="7">'ความเห็น คกก. หน้า 10'!$A$1:$K$38</definedName>
  </definedNames>
  <calcPr calcId="191029"/>
</workbook>
</file>

<file path=xl/calcChain.xml><?xml version="1.0" encoding="utf-8"?>
<calcChain xmlns="http://schemas.openxmlformats.org/spreadsheetml/2006/main">
  <c r="E29" i="4" l="1"/>
  <c r="D29" i="4"/>
  <c r="D3" i="7"/>
  <c r="E5" i="6"/>
  <c r="K16" i="4"/>
  <c r="K29" i="4" s="1"/>
  <c r="E7" i="6" l="1"/>
  <c r="E10" i="6"/>
  <c r="E9" i="6"/>
  <c r="E8" i="6"/>
  <c r="E6" i="6" l="1"/>
  <c r="K11" i="4"/>
  <c r="K22" i="4"/>
  <c r="K26" i="4"/>
  <c r="K5" i="4"/>
  <c r="E5" i="4"/>
  <c r="E26" i="4"/>
  <c r="E22" i="4"/>
  <c r="E16" i="4"/>
  <c r="E11" i="4"/>
  <c r="E11" i="6" l="1"/>
  <c r="D5" i="7" s="1"/>
  <c r="D7" i="7" s="1"/>
  <c r="C9" i="7" s="1"/>
</calcChain>
</file>

<file path=xl/sharedStrings.xml><?xml version="1.0" encoding="utf-8"?>
<sst xmlns="http://schemas.openxmlformats.org/spreadsheetml/2006/main" count="515" uniqueCount="355">
  <si>
    <t>พม. 38-2  (สายปฏิบัติการ)</t>
  </si>
  <si>
    <t>พนักงานมหาวิทยาลัยสายปฏิบัติการ</t>
  </si>
  <si>
    <t>สัญญาปฏิบัติงานฉบับปัจจุบัน</t>
  </si>
  <si>
    <t>(  )</t>
  </si>
  <si>
    <t>กลุ่มบริหารจัดการ</t>
  </si>
  <si>
    <t>กลุ่มปฏิบัติการและวิชาชีพ</t>
  </si>
  <si>
    <t>(สายปฏิบัติการ)</t>
  </si>
  <si>
    <t>กลุ่มบริการ</t>
  </si>
  <si>
    <t>แบบที่  2  การประเมินผลการปฏิบัติงานประจำปี</t>
  </si>
  <si>
    <t>ข้อมูลส่วนบุคคล</t>
  </si>
  <si>
    <t>วัตถุประสงค์</t>
  </si>
  <si>
    <t xml:space="preserve">1. </t>
  </si>
  <si>
    <t xml:space="preserve">2. </t>
  </si>
  <si>
    <t xml:space="preserve">3. </t>
  </si>
  <si>
    <t>ให้ผู้รับการประเมินแนบข้อตกลงภาระงาน และ ทำการประเมินตนเอง และส่งเอกสารทั้งสองชุดให้กับผู้บังคับบัญชาชั้นต้นเพื่อประกอบการพิจารณา</t>
  </si>
  <si>
    <t xml:space="preserve">4. </t>
  </si>
  <si>
    <t>ประเมินการปฏิบัติงานประจำปีของพนักงานทุก 6 เดือน โดยประเมินครั้งแรกในเดือนมกราคมเป็นการพิจารณาความคืบหน้าของภาระงานที่มอบหมายช่วงเดือนกรกฎาคมถึงเดือนธันวาคม</t>
  </si>
  <si>
    <t xml:space="preserve">5. </t>
  </si>
  <si>
    <t>ให้คณะกรรมการประเมินผล  ทำการประเมินครั้งที่  2  ในเดือนกรกฎาคมของปีถัดไปโดยพิจารณาผลการปฏิบัติงานตลอดทั้งปีที่ผ่านมา</t>
  </si>
  <si>
    <t xml:space="preserve">6. </t>
  </si>
  <si>
    <t>และลงนามในแบบประเมินนี้</t>
  </si>
  <si>
    <t>สำหรับการประเมินครั้งที่ 2</t>
  </si>
  <si>
    <t>แนวปฏิบัติสำหรับการประเมินผลการปฏิบัติงาน</t>
  </si>
  <si>
    <t>การประเมินผลการปฏิบัติงานประจำปี แต่ละครั้งต้องทำการประเมิน  2  ส่วน  คือ</t>
  </si>
  <si>
    <t>ส่วนที่  1</t>
  </si>
  <si>
    <t>ผลผลิต (ปริมาณงานและคุณภาพงาน) คะแนนเต็ม  70  คะแนน</t>
  </si>
  <si>
    <t>ส่วนที่  2</t>
  </si>
  <si>
    <t>คุณลักษณะส่วนบุคคล คะแนนเต็ม  30  คะแนน</t>
  </si>
  <si>
    <t>รวมทั้งสิ้น  100  คะแนน</t>
  </si>
  <si>
    <t>ส่วนที่  1  ผลผลิต (ปริมาณงานและคุณภาพงาน)</t>
  </si>
  <si>
    <t>ของผู้บังคับบัญชา ซึ่งรวมทั้งหมดแล้วไม่เกิน  70  คะแนน</t>
  </si>
  <si>
    <t>การประเมินผลการปฏิบัติงานแต่ละงานนั้น  ผู้บังคับบัญชาเปรียบเทียบผลการปฏิบัติงานที่ทำได้จริงกับเป้าหมายที่กำหนด  โดยพิจารณาทั้งเชิงปริมาณและเชิงคุณภาพของงานควบคู่กันไป และ</t>
  </si>
  <si>
    <t>ประเมินโดยให้คะแนนตามผลความสำเร็จของงานที่ทำได้จริง   อนึ่ง  การให้ความสำคัญกับปริมาณงานหรือคุณภาพของแต่ละงานมากกว่ากันนั้นขึ้นอยู่กับดุลยพินิจของผู้บังคับบัญชา ซึ่งจะต้อง</t>
  </si>
  <si>
    <t>แจ้งให้พนักงานผู้รับการประเมินทราบล่วงหน้า</t>
  </si>
  <si>
    <t>การประเมินคุณภาพของงาน  ควรพิจารณาให้ความสำคัญกับความถูกต้องสมบูรณ์  ความรวดเร็ว  และความประหยัด  ตามลำดับลดหลั่นกันลงไป  หรือตามที่ผู้บังคับบัญชาเห็นสมควร</t>
  </si>
  <si>
    <t>การประเมินผลการปฏิบัติงานและให้คะแนนตามความสำเร็จของแต่ละงานนั้น  โปรดพิจารณาตามแนวทางดังนี้</t>
  </si>
  <si>
    <t>ระดับ  5</t>
  </si>
  <si>
    <t>ปริมาณและคุณภาพของงานที่ทำได้</t>
  </si>
  <si>
    <t>สูงกว่าเป้าหมายที่กำหนดมากและสมบูรณ์แบบ</t>
  </si>
  <si>
    <t>ระดับ  4</t>
  </si>
  <si>
    <t>สูงกว่าเป้าหมายที่กำหนด</t>
  </si>
  <si>
    <t>ระดับ  3</t>
  </si>
  <si>
    <t>เป็นไปตามเป้าหมายที่กำหนดทุกประการ</t>
  </si>
  <si>
    <t>ระดับ  2</t>
  </si>
  <si>
    <t>ต่ำกว่าเป้าหมายที่กำหนดเล็กน้อย  อยู่ในระดับที่พอยอมรับได้</t>
  </si>
  <si>
    <t>ระดับ  1</t>
  </si>
  <si>
    <t>ต่ำกว่าเป้าหมายที่กำหนด  มีผลกระทบต่อการปฏิบัติงานโดยรวมของหน่วยงาน</t>
  </si>
  <si>
    <t>ส่วนที่  2   คุณลักษณะส่วนบุคคล</t>
  </si>
  <si>
    <t>ประกอบด้วย  6  หัวข้อ  โปรดดูคำอธิบายของแต่ละหัวข้อเป็นแนวทางในการพิจารณาและประเมิน</t>
  </si>
  <si>
    <t>คะแนนรวมของระดับผลการประเมิน</t>
  </si>
  <si>
    <t>ดีเยี่ยม</t>
  </si>
  <si>
    <t>คะแนนร้อยละ</t>
  </si>
  <si>
    <t>90.01 - 100.00</t>
  </si>
  <si>
    <t>ดีมาก</t>
  </si>
  <si>
    <t>74.01 - 90.00</t>
  </si>
  <si>
    <t>ดี</t>
  </si>
  <si>
    <t>60.51 - 74.00</t>
  </si>
  <si>
    <t>ปานกลาง</t>
  </si>
  <si>
    <t>47.01 - 60.50</t>
  </si>
  <si>
    <t>ต้องปรับปรุง</t>
  </si>
  <si>
    <t>33.51 - 47.00</t>
  </si>
  <si>
    <t>ต่ำ</t>
  </si>
  <si>
    <t>33.50  หรือต่ำกว่านั้น</t>
  </si>
  <si>
    <t>การประเมินครั้งที่  2</t>
  </si>
  <si>
    <t>ส่วนที่  1  ผลผลิต (ปริมาณงานและคุณภาพงาน)   (70  คะแนน)  และส่วนที่  2  คุณลักษณะส่วนบุคคล (30  คะแนน)</t>
  </si>
  <si>
    <t>การประเมินผลการปฏิบัติงาน</t>
  </si>
  <si>
    <t>ระดับ 1 - 5</t>
  </si>
  <si>
    <t>เหตุผลเพิ่มเติม</t>
  </si>
  <si>
    <t>หมายเหตุ</t>
  </si>
  <si>
    <t xml:space="preserve">            ลงชื่อ.....................................................................ผู้รับการประเมิน</t>
  </si>
  <si>
    <t xml:space="preserve"> (....................................................................)</t>
  </si>
  <si>
    <t>............../................../..................</t>
  </si>
  <si>
    <t xml:space="preserve">สำหรับผู้บังคับบัญชาชั้นต้น </t>
  </si>
  <si>
    <t>ส่วนที่  1  ผลผลิต (ปริมาณงานและคุณภาพงาน)   (70  คะแนน)</t>
  </si>
  <si>
    <t>ลำดับ</t>
  </si>
  <si>
    <t>งานตามมาตรฐานประจำตำแหน่ง
และงานอื่น ๆ ที่ได้รับมอบหมาย</t>
  </si>
  <si>
    <t>สัดส่วนน้ำหนักคะแนน
(ร้อยละ 100)</t>
  </si>
  <si>
    <t>ปรับฐานคะแนน
(70 คะแนน)
(คะแนน X 0.7)</t>
  </si>
  <si>
    <t>ตัวชี้วัดผลปฏิบัติงาน</t>
  </si>
  <si>
    <t>ผลที่เกิดขึ้นจริง</t>
  </si>
  <si>
    <t>ระดับ (1)</t>
  </si>
  <si>
    <t>คะแนน (2)</t>
  </si>
  <si>
    <t>คำอธิบาย</t>
  </si>
  <si>
    <t>ปริมาณคาดหวัง</t>
  </si>
  <si>
    <t>คุณภาพคาดหวัง</t>
  </si>
  <si>
    <t>ปริมาณ</t>
  </si>
  <si>
    <t>คุณภาพ</t>
  </si>
  <si>
    <t>(1)</t>
  </si>
  <si>
    <t>ระดับ</t>
  </si>
  <si>
    <t>หมายถึง  ระดับของผลงานที่ทำได้  โดยดูหลักเกณฑ์ในหน้าที่  6</t>
  </si>
  <si>
    <t>(2)</t>
  </si>
  <si>
    <t>คะแนน</t>
  </si>
  <si>
    <t>หมายถึง  คะแนนที่คำนวณได้จากระดับและฐานคะแนน</t>
  </si>
  <si>
    <t>ฐานคะแนน  x  ระดับ (3)</t>
  </si>
  <si>
    <t>เช่น งานประจำ มีฐานคะแนนที่</t>
  </si>
  <si>
    <t xml:space="preserve"> = 20</t>
  </si>
  <si>
    <t>ถูกประเมินได้ระดับที่   3    ซึ่งมีค่า</t>
  </si>
  <si>
    <t xml:space="preserve"> = 66.66</t>
  </si>
  <si>
    <t>แทนค่าในสูตรได้ดังนี้</t>
  </si>
  <si>
    <t>20 X 66.66</t>
  </si>
  <si>
    <t xml:space="preserve"> = 13.33</t>
  </si>
  <si>
    <t xml:space="preserve">    ดังนั้น    งานประจำมีคะแนน</t>
  </si>
  <si>
    <t>(3)</t>
  </si>
  <si>
    <t>การแทนค่าระดับในสูตรการคำนวณ</t>
  </si>
  <si>
    <t>ค่าที่นำไปคำนวณคะแนน</t>
  </si>
  <si>
    <t>รวม</t>
  </si>
  <si>
    <t>=</t>
  </si>
  <si>
    <t>ลงชื่อ..........................................................ผู้บังคับบัญชาชั้นต้น</t>
  </si>
  <si>
    <t xml:space="preserve">       (..........................................................)</t>
  </si>
  <si>
    <t xml:space="preserve">             ............../................/................</t>
  </si>
  <si>
    <t>สำหรับผู้บังคับบัญชาชั้นต้น</t>
  </si>
  <si>
    <t>ส่วนที่  2  คุณลักษณะส่วนบุคคล (30  คะแนน)</t>
  </si>
  <si>
    <t>องค์ประกอบ:นิยาม</t>
  </si>
  <si>
    <t>ระดับ 5</t>
  </si>
  <si>
    <t>ระดับ 4</t>
  </si>
  <si>
    <t>ระดับ 3</t>
  </si>
  <si>
    <t>ระดับ 2</t>
  </si>
  <si>
    <t>ระดับ 1</t>
  </si>
  <si>
    <t>คุณลักษณะส่วนบุคคล</t>
  </si>
  <si>
    <t>สัดส่วนน้ำหนักคะแนน</t>
  </si>
  <si>
    <t>ตารางการเทียบคะแนน</t>
  </si>
  <si>
    <t>ลำดับที่</t>
  </si>
  <si>
    <t>1.ความรับผิดชอบและความตั้งใจในการทำงาน</t>
  </si>
  <si>
    <t>2.ความมีน้ำใจ  เสียสละและอุทิศเวลาเพื่องาน</t>
  </si>
  <si>
    <t>3.การรักษาระเบียบวินัย  จรรยาบรรณ  และกฎเกณฑ์ในการทำงาน</t>
  </si>
  <si>
    <t>4.จิตสำนึกในการบริการ</t>
  </si>
  <si>
    <t>5.การทำงานร่วมกับผู้อื่น</t>
  </si>
  <si>
    <t>6.ความร่วมมือในกิจกรรมของส่วนรวม</t>
  </si>
  <si>
    <t>สถิติการลาในรอบปีประเมิน</t>
  </si>
  <si>
    <t>ครั้ง</t>
  </si>
  <si>
    <t>วัน</t>
  </si>
  <si>
    <t xml:space="preserve">     (1) ระดับ  5  4  3  2  1  ตามที่กรอกในเอกสารหน้าที่ 7-9</t>
  </si>
  <si>
    <t>สาย</t>
  </si>
  <si>
    <t xml:space="preserve">     (2) คะแนน  ให้ใส่คะแนนตามตารางการเทียบคะแนนทางขวามือ</t>
  </si>
  <si>
    <t>ลากิจ</t>
  </si>
  <si>
    <t>ลาพักผ่อน</t>
  </si>
  <si>
    <t>ลาป่วย</t>
  </si>
  <si>
    <t>ลาเพื่อทำหมัน</t>
  </si>
  <si>
    <t>ลาคลอด</t>
  </si>
  <si>
    <t>ลาเพื่อดูแลบุตรและภรรยาหลังคลอด</t>
  </si>
  <si>
    <t>ลาอุปสมบท ลาเพื่อบวชชีพราหมณ์ หรือลาเพื่อประกอบพิธีฮัจจ์</t>
  </si>
  <si>
    <t>ลาเข้ารับการเตรียมพลหรือรับราชการทหาร</t>
  </si>
  <si>
    <t>ลาอื่น ๆ (ระบุ)</t>
  </si>
  <si>
    <t>สรุปผลการประเมิน</t>
  </si>
  <si>
    <t>ระดับผลการประเมิน</t>
  </si>
  <si>
    <t>รายการ</t>
  </si>
  <si>
    <t>คะแนนเต็ม</t>
  </si>
  <si>
    <t>คะแนนที่ทำได้</t>
  </si>
  <si>
    <t>ผลการปฏิบัติงาน  2  ปี  ย้อนหลัง</t>
  </si>
  <si>
    <t>ปี .........................</t>
  </si>
  <si>
    <t>ระดับ .........................</t>
  </si>
  <si>
    <t>คะแนน .........................</t>
  </si>
  <si>
    <t>สิ่งที่พนักงานทำได้ดี</t>
  </si>
  <si>
    <t>สิ่งที่พนักงานควรปรับปรุง</t>
  </si>
  <si>
    <t>ข้อเสนอแนะและความเห็นเพิ่มเติม</t>
  </si>
  <si>
    <t>ความเห็นของคณะกรรมการประเมิน</t>
  </si>
  <si>
    <t>ไม่สมควรได้รับการพิจารณาขึ้นเงินเดือน/เลิกสัญญาปฏิบัติงาน</t>
  </si>
  <si>
    <t>เหตุผล</t>
  </si>
  <si>
    <t>สมควรได้รับการขึ้นเงินเดือน</t>
  </si>
  <si>
    <t>ลงนาม</t>
  </si>
  <si>
    <t>ลงชื่อ</t>
  </si>
  <si>
    <t>............................................................</t>
  </si>
  <si>
    <t>ประธานกรรมการ</t>
  </si>
  <si>
    <t>วันที่ ................/.................../.................</t>
  </si>
  <si>
    <t>ผู้บังคับบัญชาชั้นต้น</t>
  </si>
  <si>
    <t>(........................................................)</t>
  </si>
  <si>
    <t>(ผู้แจ้งผล)</t>
  </si>
  <si>
    <t>วันที่</t>
  </si>
  <si>
    <t>................/.................../.................</t>
  </si>
  <si>
    <t>กรรมการ</t>
  </si>
  <si>
    <t>ผู้รับการประเมิน</t>
  </si>
  <si>
    <t>สำหรับผู้รับการประเมิน</t>
  </si>
  <si>
    <t>1. งานประจำ</t>
  </si>
  <si>
    <t>2. งานยุทธศาสตร์</t>
  </si>
  <si>
    <t>3. งานพัฒนากระบวนการ</t>
  </si>
  <si>
    <t>4. งานพัฒนาตนเอง</t>
  </si>
  <si>
    <t xml:space="preserve">5. งานอื่น ๆ </t>
  </si>
  <si>
    <t>เลขานุการ</t>
  </si>
  <si>
    <t>(ศ.ทพ.ดร.พรชัย  จันศิษย์ยานนท์)</t>
  </si>
  <si>
    <t xml:space="preserve">   (ผศ.ทพ.ศิรุวฒิ  หิรัญอัศว์)</t>
  </si>
  <si>
    <t xml:space="preserve">   (ศ.ดร.พลกฤษณ์  แสงวณิช)</t>
  </si>
  <si>
    <t>แบบประเมินผลการปฏิบัติงานพนักงานวิสามัญ</t>
  </si>
  <si>
    <t xml:space="preserve">     -  เพื่อพิจารณาผลสัมฤทธิ์ของการปฏิบัติงาน จากผลผลิตตามที่ได้ตกลงกันไว้ และคุณลักษณะส่วนบุคคลที่เหมาะสมเป็นพนักงานวิสามัญ ภายในรอบปีการประเมินนั้น</t>
  </si>
  <si>
    <t xml:space="preserve">     -  เพื่อใช้ประกอบการพิจารณาปรับเงินเดือนประจำปีของพนักงานวิสามัญ สายปฏิบัติการ</t>
  </si>
  <si>
    <t xml:space="preserve">     -  เพื่อใช้เป็นแนวทางในการพัฒนาความรู้ความสามารถ  ทักษะ  และคุณลักษณะส่วนบุคคลของพนักงานวิสามัญผู้รับการประเมิน</t>
  </si>
  <si>
    <t>ให้ส่วนงานมอบหมายและจัดทำข้อตกลงภาระงาน (Assignment Sheet) กับพนักงานวิสามัญก่อนเริ่มรอบประเมิน โดยระบุให้ชัดเจนถึงบุคคลที่เป็นผู้บังคับบัญชาชั้นต้นสำหรับ</t>
  </si>
  <si>
    <t>พนักงานวิสามัญ ทั้งนี้ ข้อตกลงภาระงานสามารถปรับเปลี่ยนได้ตามความเหมาะสม</t>
  </si>
  <si>
    <t>ให้ผู้บังคับบัญชาชั้นต้นแจ้งพนักงานวิสามัญทราบเป็นการล่วงหน้าถึงเป้าหมาย วัตถุประสงค์ และเกณฑ์ประเมินให้แล้วเสร็จก่อนเริ่มรอบประเมิน</t>
  </si>
  <si>
    <t>ให้คณะกรรมการประเมินผลการปฏิบัติงานของพนักงานวิสามัญ  ซึ่งได้รับการแต่งตั้งโดยคณะกรรมการบริหารส่วนงาน  หรือคณะกรรมการบริหารงานบุคคล แล้วแต่กรณี ทำการ</t>
  </si>
  <si>
    <t>เมื่อสิ้นสุดการประเมินครั้งที่  2  คณะกรรมการบริหารส่วนงาน หรือคณะกรรมการบริหารงานบุคคลอนุมัติผลการประเมินแล้ว   ให้ผู้บังคับบัญชาชั้นต้นแจ้งให้พนักงานวิสามัญ</t>
  </si>
  <si>
    <t>ผู้รับการประเมินทราบผลการประเมิน  ข้อดีและข้อควรปรับปรุงและทำความตกลงกับพนักงานวิสามัญผู้รับการประเมินเกี่ยวกับวิธีการและระยะเวลาในการปรับปรุงการปฏิบัติงาน</t>
  </si>
  <si>
    <t>ผู้บังคับบัญชาชั้นต้นมอบหมายงานที่ต้องปฏิบัติให้พนักงานวิสามัญผู้รับการประเมินรับทราบ  โดยกำหนดสัดส่วนน้ำหนักคะแนนของแต่ละงานตามความสำคัญของงานและตามดุลยพินิจ</t>
  </si>
  <si>
    <t>4/10</t>
  </si>
  <si>
    <t>3/10</t>
  </si>
  <si>
    <t>2/10</t>
  </si>
  <si>
    <t>1/10</t>
  </si>
  <si>
    <t>8/10</t>
  </si>
  <si>
    <t>9/10</t>
  </si>
  <si>
    <t>10/10</t>
  </si>
  <si>
    <t>ความรับผิดชอบและความตั้งใจในการทำงาน  (สัดส่วนน้ำหนักคะแนน  :  7  คะแนน)</t>
  </si>
  <si>
    <t xml:space="preserve">     รับรู้และตระหนักถึงภาระงานที่จะต้องปฏิบัติตามที่ได้รับมอบหมาย  ซึ่งจะต้องปฏิบัติให้สำเร็จตามเป้าหมายและกำหนดเวลา โดยไม่ต้องมีการทวงถามจากผู้มอบหมายหรือผู้รับบริการ</t>
  </si>
  <si>
    <t xml:space="preserve">     มีความมุ่งมั่นที่จะปฏิบัติงานที่ได้รับมอบหมายให้สำเร็จ</t>
  </si>
  <si>
    <t xml:space="preserve">     ตระหนักในความรับผิดชอบของงานที่ได้รับมอบหมาย</t>
  </si>
  <si>
    <t xml:space="preserve">     มีความรับผิดชอบและเอาใจใส่ในงานที่ได้รับมอบหมาย</t>
  </si>
  <si>
    <t>ตามเป้าหมายและกำหนดเวลา  หมั่นติดตามความคืบหน้า</t>
  </si>
  <si>
    <t>แต่ยังขาดความกระตือรือร้นที่จะปฏิบัติงานให้สำเร็จตาม</t>
  </si>
  <si>
    <t>น้อยกว่าที่ควร  ไม่รู้และไม่เข้าใจในปัญหาหรืออุปสรรคต่อ</t>
  </si>
  <si>
    <t>ของงานในความรับผิดชอบอยู่เสมอ  ใส่ใจที่จะปฏิบัติงาน</t>
  </si>
  <si>
    <t>ของงานในความรับผิดชอบอยู่เสมอ มีความรู้และเข้าใจว่า</t>
  </si>
  <si>
    <t>ของงานความรับผิดชอบอยู่เสมอ สามารถปฏิบัติงานให้สำเร็จ</t>
  </si>
  <si>
    <t>ปริมาณ คุณภาพ และกำหนดเวลา  มีการติดตามความ</t>
  </si>
  <si>
    <t>การปฏิบัติงานของตน  ทำให้ปริมาณ คุณภาพ และกำหนด</t>
  </si>
  <si>
    <t>ให้มีปริมาณและคุณภาพที่สมบูรณ์ที่สุดหรือสูงกว่าเป้าหมาย</t>
  </si>
  <si>
    <t>สิ่งใดเป็นสิ่งที่จะสนับสนุนให้งานในความรับผิดชอบของตน</t>
  </si>
  <si>
    <t>ตามปริมาณ  คุณภาพ  และกำหนดเวลา</t>
  </si>
  <si>
    <t>คืบหน้าของงานด้วยตนเองน้อย  ผู้บังคับบัญชาต้องกระตุ้น</t>
  </si>
  <si>
    <t>เวลาแล้วเสร็จของงานไม่เป็นไปตามเป้าหมาย  มักอ้างว่าเป็น</t>
  </si>
  <si>
    <t>ในกรณีที่เกิดอุปสรรค ก็สามารถหาวิธีแก้ไขได้ด้วยตนเอง</t>
  </si>
  <si>
    <t>ประสบผลสำเร็จและสิ่งใดเป็นอุปสรรค  รู้จักนำบทเรียนที่</t>
  </si>
  <si>
    <t>เป็นบางครั้ง  แม้ว่างานส่วนใหญ่จะสำเร็จ แต่ปริมาณและ</t>
  </si>
  <si>
    <t>หน้าที่และความรับผิดชอบของผู้อื่น  ไม่ตรวจทานและใส่ใจ</t>
  </si>
  <si>
    <t>หรือประสานงานกับผู้เกี่ยวข้องเพื่อให้งานนั้นสำเร็จได้ด้วยดี</t>
  </si>
  <si>
    <t>ผิดพลาดในอดีตมาปรับใช้ให้เป็นประโยชน์ทำให้สามารถ</t>
  </si>
  <si>
    <t>คุณภาพของงานด้อยกว่าเป้าหมาย</t>
  </si>
  <si>
    <t>ในรายละเอียดของงาน จำเป็นต้องได้รับการควบคุมอย่าง</t>
  </si>
  <si>
    <t>ปฏิบัติงานได้สำเร็จตามปริมาณคุณภาพ และกำหนดเวลา</t>
  </si>
  <si>
    <t>ใกล้ชิด  มิฉะนั้นจะก่อให้เกิดความเสียหายต่อหน่วยงาน</t>
  </si>
  <si>
    <t>สูงกว่าเป้าหมาย</t>
  </si>
  <si>
    <t>ตัวอย่าง</t>
  </si>
  <si>
    <t>คุณลักษณะ</t>
  </si>
  <si>
    <t>ส่วนบุคคล</t>
  </si>
  <si>
    <t>ความมีน้ำใจ  เสียสละและอุทิศเวลาเพื่องาน  (สัดส่วนน้ำหนักคะแนน  :  7  คะแนน)</t>
  </si>
  <si>
    <t xml:space="preserve">     เสียสละและอุทิศเวลาในการปฏิบัติงานให้แล้วเสร็จในกรณีที่ได้รับมอบหมายงานเพิ่มโดยไม่ทราบล่วงหน้า หรือมีน้ำใจช่วยเหลือเพื่อนร่วมงานในการปฏิบัติงานให้แล้วเสร็จ</t>
  </si>
  <si>
    <t xml:space="preserve">     เมื่อเห็นว่าหน่วยงานมีงานเพิ่มหรือมีงานด่วนที่รีบเร่ง</t>
  </si>
  <si>
    <t xml:space="preserve">     เมื่อตนเองได้รับมอบหมายงานเพิ่ม โดยไม่ทราบ</t>
  </si>
  <si>
    <t xml:space="preserve">     เมื่อตนเองได้รับมอบหมายงานเพิ่มโดยไม่ทราบล่วงหน้า</t>
  </si>
  <si>
    <t>จะต้องดำเนินการก็จะเสนอตัวเข้าช่วยเหลือแม้ว่าจะไม่ใช่</t>
  </si>
  <si>
    <t>ล่วงหน้าจะรีบดำเนินการให้แล้วเสร็จโดยเร็ว หรือกรณีที่กลุ่ม</t>
  </si>
  <si>
    <t>จะรีบดำเนินการให้แล้วเสร็จ กรณีที่กลุ่มผู้ร่วมงานมีงานรีบเร่ง</t>
  </si>
  <si>
    <t>จะดำเนินการให้แล้วเสร็จตามควร ส่วนกรณีที่กลุ่มผู้ร่วมงาน</t>
  </si>
  <si>
    <t>งานในหน้าที่ความรับผิดชอบของตนเองโดยตรง เพื่อให้งาน</t>
  </si>
  <si>
    <t>ผู้ร่วมงานมีงานรีบเร่งต้องดำเนินการ จะรีบดำเนินการหรือ</t>
  </si>
  <si>
    <t>ผู้ร่วมงานมีงานรีบเร่งต้องดำเนินการและร้องขอ จะรีบ</t>
  </si>
  <si>
    <t>ต้องดำเนินการและร้องขอ ก็จะช่วยเหลือเป็นบางครั้งหากไม่</t>
  </si>
  <si>
    <t>มีงานรีบเร่งต้องดำเนินการ  มักจะไม่ให้ความช่วยเหลือ</t>
  </si>
  <si>
    <t>ของหน่วยงานนั้น  แล้วเสร็จตามเป้าหมายและทันตาม</t>
  </si>
  <si>
    <t>ช่วยเหลืออย่างเต็มที่ให้แล้วเสร็จโดยเร็วแม้ไม่ได้ร้องขอ โดย</t>
  </si>
  <si>
    <t>ดำเนินการหรือช่วยเหลือให้แล้วเสร็จโดยเร็ว แม้จำเป็นต้อง</t>
  </si>
  <si>
    <t>เป็นการทำงานนอกเวลา</t>
  </si>
  <si>
    <t>เพราะไม่ใช่หน้าที่และความรับผิดชอบ โดยตรงของตน</t>
  </si>
  <si>
    <t xml:space="preserve">กำหนดเวลา  </t>
  </si>
  <si>
    <t>ไม่คำนึงว่าตนจะต้องทำงานนอกเวลา</t>
  </si>
  <si>
    <t>ทำงานนอกเวลาก็ตาม</t>
  </si>
  <si>
    <t>รวมทั้งเห็นว่าต้องทำงานนอกเวลา</t>
  </si>
  <si>
    <t>การรักษาระเบียบวินัย  จรรยาบรรณ  และกฎเกณฑ์ในการทำงาน  (สัดส่วนน้ำหนักคะแนน  :  5  คะแนน)</t>
  </si>
  <si>
    <t xml:space="preserve">     ปฏิบัติตนตามระเบียบวินัย ข้อบังคับกฎเกณฑ์การทำงานและจรรยาบรรณของมหาวิทยาลัย  รวมทั้งปฏิบัติตนเป็นแบบอย่างให้ผู้อื่นศรัทธา ยึดมั่นและปฏิบัติตาม</t>
  </si>
  <si>
    <t xml:space="preserve">     ประพฤติตนตามระเบียบวินัย  ข้อบังคับ กฎเกณฑ์ใน</t>
  </si>
  <si>
    <t xml:space="preserve">     ประพฤติตนตามระเบียบวินัย ข้อบังคับ กฎเกณฑ์ใน</t>
  </si>
  <si>
    <t xml:space="preserve">     ประพฤติตนตามระเบียบวินัย ข้อบังคับ กฎเกณฑ์ในการ</t>
  </si>
  <si>
    <t xml:space="preserve">     ไม่สนใจที่จะทำความเข้าใจในรายละเอียดของระเบียบ</t>
  </si>
  <si>
    <t xml:space="preserve">การทำงานและจรรยาบรรณของมหาวิทยาลัย อย่างเคร่งครัด </t>
  </si>
  <si>
    <t>การทำงานและจรรยาบรรณของมหาวิทยาลัยอย่างเคร่งครัด</t>
  </si>
  <si>
    <t>ทำงาน และจรรยาบรรณของมหาวิทยาลัยเป็นส่วนใหญ่ แต่</t>
  </si>
  <si>
    <t>วินัย ข้อบังคับ กฎเกณฑ์ในการทำงานและจรรยาบรรณของ</t>
  </si>
  <si>
    <t>ปฏิบัติตนเป็นแบบอย่างที่ดีให้ผู้อื่นศรัทธา ยึดมั่นในความ</t>
  </si>
  <si>
    <t>หากเรื่องใดที่จะดำเนินการแล้วไม่แน่ใจว่าจะขัดต่อระเบียบ</t>
  </si>
  <si>
    <t>เคยฝ่าฝืนบ้างเป็นบางครั้ง เมื่อได้รับการแนะนำหรือตักเตือน</t>
  </si>
  <si>
    <t>มหาวิทยาลัยเท่าที่ควร  ทำให้ฝ่าฝืนหลายครั้งและต้องได้รับ</t>
  </si>
  <si>
    <t>ถูกต้องและตั้งมั่นในความเป็นธรรม สามารถชี้แจงและ</t>
  </si>
  <si>
    <t>วินัย ข้อบังคับ กฎเกณฑ์การทำงานและจรรยาบรรณหรือไม่</t>
  </si>
  <si>
    <t>ก็สามารถปรับปรุงแก้ไขข้อบกพร่องของตนเองได้</t>
  </si>
  <si>
    <t>การตักเตือนหลายครั้งจึงจะแก้ไขข้อบกพร่องของตนเองได้</t>
  </si>
  <si>
    <t>แนะนำให้ผู้อื่นปฏิบัติตาม</t>
  </si>
  <si>
    <t>จะศึกษาให้ตนเองเข้าใจอย่างถ่องแท้  หรือปรึกษากับผู้บังคับ</t>
  </si>
  <si>
    <t>บัญชาก่อนที่จะดำเนินการอย่างหนึ่งอย่างใด</t>
  </si>
  <si>
    <t>จิตสำนึกในการบริการ  (สัดส่วนน้ำหนักคะแนน  :  5  คะแนน)</t>
  </si>
  <si>
    <t xml:space="preserve">     การมีจิตสำนึกและถือเป็นหน้าที่และความรับผิดชอบที่จะต้องให้บริการแก่ผู้ที่มาติดต่อหรือผู้รับบริการ  ทั้งภายในและภายนอกหน่วยงานทุกระดับด้วยความเสมอภาค  ความเต็มใจและแนะนำสิ่งที่เป็นประโยชน์แก่ผู้มาติดต่อหรือผู้รับบริการ  </t>
  </si>
  <si>
    <t xml:space="preserve">     มีจิตสำนึกในการให้บริการแก่ผู้มาติดต่ออย่างดีเยี่ยม </t>
  </si>
  <si>
    <t xml:space="preserve">     มีจิตสำนึกในการให้บริการที่ดีแก่ผู้มาติดต่อ ให้คำ</t>
  </si>
  <si>
    <t xml:space="preserve">     ให้บริการแก่ผู้มาติดต่อตามหน้าที่เฉพาะในขอบเขตงาน</t>
  </si>
  <si>
    <t xml:space="preserve"> ให้คำแนะนำและช่วยเหลือผู้มาติดต่อในขอบเขตงานของตน</t>
  </si>
  <si>
    <t>แนะนำและช่วยเหลือผู้มาติดต่อในขอบเขตงานของตนหรือ</t>
  </si>
  <si>
    <t>ของตนเท่านั้น  หากเห็นว่าไม่ได้อยู่ในความรับผิดชอบของ</t>
  </si>
  <si>
    <t>ของตนและโดยไม่มีความยืดหยุ่นใด ๆ และไม่สนใจที่จะทำ</t>
  </si>
  <si>
    <t>ด้วยอัธยาศัยที่สุภาพ  ให้ข้อมูลและข่าวสารที่เป็นประโยชน์</t>
  </si>
  <si>
    <t>ของหน่วยงานด้วยอัธยาศัยที่สุภาพ  ให้ข้อมูลและข่าวสาร</t>
  </si>
  <si>
    <t xml:space="preserve">ของหน่วยงานด้วยอัธยาศัยที่สุภาพ  </t>
  </si>
  <si>
    <t>ตนจะปฏิเสธหรือบอกปัดให้ผู้อื่นทันที โดยไม่ได้ให้คำแนะนำ</t>
  </si>
  <si>
    <t>ความเข้าใจว่าผู้มาติดต่อมีจุดประสงค์ในการมาติดต่อ</t>
  </si>
  <si>
    <t>ตรงตามความประสงค์ของผู้มาติดต่อ ช่วยประสานงานและ</t>
  </si>
  <si>
    <t>ที่เป็นประโยชน์ตรงตามความประสงค์ของผู้มาติดต่อ</t>
  </si>
  <si>
    <t>ที่เป็นประโยชน์แก่ผู้มาติดต่อเพิ่มเติม</t>
  </si>
  <si>
    <t>อย่างใดหากเห็นว่าไม่ได้อยู่ในความรับผิดชอบของตน</t>
  </si>
  <si>
    <t>เป็นธุระให้แก่ผู้มาติดต่อแม้จะเป็นงานที่ไม่ได้อยู่ในความ</t>
  </si>
  <si>
    <t>จะปฏิเสธหรือบอกปัดให้ผู้อื่นทันที  โดยไม่ได้ให้คำแนะนำที่</t>
  </si>
  <si>
    <t>รับผิดชอบโดยตรงของตน  ซึ่งเป็นการช่วยสร้างภาพพจน์</t>
  </si>
  <si>
    <t>เป็นประโยชน์แก่ผู้มาติดต่อเพิ่มเติม</t>
  </si>
  <si>
    <t>ที่ดีของหน่วยงานและมหาวิทยาลัยเป็นส่วนรวม</t>
  </si>
  <si>
    <t>การทำงานร่วมกับผู้อื่น  (สัดส่วนน้ำหนักคะแนน  :  3  คะแนน)</t>
  </si>
  <si>
    <t xml:space="preserve">      การปฏิบัติตนอย่างเหมาะสมในการทำงานร่วมกับผู้อื่นโดยให้ความร่วมมือกับกลุ่ม  แสดงความคิดเห็นที่เป็นประโยชน์และแสดงบทบาทที่เหมาะสมของการเป็นสมาชิกกลุ่ม และ/หรือผู้นำกลุ่ม</t>
  </si>
  <si>
    <t xml:space="preserve">     มีบุคลิกภาพที่ผู้อื่นปรารถนาจะทำงานกลุ่มด้วย </t>
  </si>
  <si>
    <t xml:space="preserve">     ให้ความร่วมมือในการทำงานกับกลุ่มเป็นอย่างดี เข้ากับ</t>
  </si>
  <si>
    <t xml:space="preserve">     โดยปกติเป็นผู้ที่ทำงานคนเดียวได้ดี แต่เมื่อร่วมทำงาน</t>
  </si>
  <si>
    <t>ทำหน้าที่ผู้นำกลุ่มหรือสมาชิกกลุ่มได้ทุกโอกาสรับฟังความ</t>
  </si>
  <si>
    <t>สมาชิกกลุ่มได้ เป็นผู้สนับสนุนและเป็นผู้ตามที่ดีในกลุ่ม และ</t>
  </si>
  <si>
    <t xml:space="preserve">สมาชิกกลุ่มได้ เป็นผู้สนับสนุนและเป็นผู้ตามที่ดีในกลุ่ม </t>
  </si>
  <si>
    <t xml:space="preserve">สมาชิกกลุ่มได้ เป็นผู้สนับสนุนและเป็นผู้ตามที่ดีในกลุ่ม แต่ไม่  </t>
  </si>
  <si>
    <t>กับผู้อื่นแล้ว  มักเกิดข้อขัดแย้งกับสมาชิกกลุ่มคนอื่นมีความ</t>
  </si>
  <si>
    <t>เห็นของสมาชิกอื่น ๆ ในกลุ่ม  แสดงความคิดเห็นที่เป็น</t>
  </si>
  <si>
    <t>สามารถเป็นผู้นำความคิดของกลุ่มได้ในบางเรื่องที่ตนเองมี</t>
  </si>
  <si>
    <t>สามารถเป็นผู้นำความคิดของกลุ่มได้ แม้ในบางเรื่องที่ตนเอง</t>
  </si>
  <si>
    <t>เชื่อมั่นในตนเองและมักไม่รับฟังความเห็นของสมาชิกกลุ่ม</t>
  </si>
  <si>
    <t>ประโยชน์ต่อการปฏิบัติภารกิจของกลุ่มเสริมสร้างบรรยากาศ</t>
  </si>
  <si>
    <t>ความถนัดและเชี่ยวชาญ</t>
  </si>
  <si>
    <t>มีความถนัดและเชี่ยวชาญก็ตาม</t>
  </si>
  <si>
    <t>ทำให้บางครั้งก่อให้เกิดปัญหากับกลุ่ม</t>
  </si>
  <si>
    <t>ของการทำงานเป็นทีมและแสวงหาความร่วมมือจาก</t>
  </si>
  <si>
    <t>สมาชิกกลุ่ม</t>
  </si>
  <si>
    <t>ความร่วมมือในกิจกรรมของส่วนรวม   (สัดส่วนน้ำหนักคะแนน  :  3  คะแนน)</t>
  </si>
  <si>
    <t xml:space="preserve">     การมีน้ำใจ  ให้ความช่วยเหลือและมีส่วนร่วมในกิจกรรมต่าง ๆ ของหน่วยงานและของมหาวิทยาลัย</t>
  </si>
  <si>
    <t xml:space="preserve">     ให้ความร่วมมือในกิจกรรมของส่วนรวมที่จัดขึ้นอย่าง</t>
  </si>
  <si>
    <t xml:space="preserve">     ให้ความร่วมมือในกิจกรรมของส่วนรวมที่หน่วยงาน</t>
  </si>
  <si>
    <t xml:space="preserve">     ให้ความร่วมมือในกิจกรรมของส่วนรวมบ้างแต่ไม่</t>
  </si>
  <si>
    <t xml:space="preserve">     ให้ความร่วมมือในกิจกรรมของส่วนรวมเฉพาะกิจกรรม</t>
  </si>
  <si>
    <t>สม่ำเสมอ  เสนอข้อคิดเห็นที่เป็นประโยชน์ต่อการจัดหรือ</t>
  </si>
  <si>
    <t>หรือมหาวิทยาลัยจัดขึ้นอย่างสม่ำเสมอ</t>
  </si>
  <si>
    <t xml:space="preserve">สม่ำเสมอและไม่มีส่วนร่วมในการจัดกิจกรรมใด ๆ </t>
  </si>
  <si>
    <t>ที่มีการร้องขอหรือสั่งเท่านั้น</t>
  </si>
  <si>
    <t>ปรับปรุงกิจกรรมต่าง ๆ ของหน่วยงาน  มีส่วนร่วมเป็นผู้รับ</t>
  </si>
  <si>
    <t>ปรับปรุงกิจกรรมต่าง ๆ ของหน่วยงาน</t>
  </si>
  <si>
    <t>ผิดชอบในการจัดกิจกรรมนั้น ๆ ให้สำเร็จลุล่วงไปด้วยดี</t>
  </si>
  <si>
    <t>5/10</t>
  </si>
  <si>
    <t>6/10</t>
  </si>
  <si>
    <t>7/10</t>
  </si>
  <si>
    <r>
      <rPr>
        <b/>
        <u/>
        <sz val="16"/>
        <color rgb="FF000000"/>
        <rFont val="TH Sarabun New"/>
        <family val="2"/>
      </rPr>
      <t>ขั้นตอนการประเมินโดยย่อ</t>
    </r>
    <r>
      <rPr>
        <b/>
        <sz val="16"/>
        <color rgb="FF000000"/>
        <rFont val="TH Sarabun New"/>
        <family val="2"/>
      </rPr>
      <t xml:space="preserve">  (ตามระเบียบจุฬาลงกรณ์มหาวิทยาลัย  ว่าด้วย  หลักเกณฑ์และวิธีการประเมินผลการปฏิบัติงานของพนักงานมหาวิทยาลัย  พ.ศ.  2557)</t>
    </r>
  </si>
  <si>
    <r>
      <t xml:space="preserve">การประเมิน </t>
    </r>
    <r>
      <rPr>
        <b/>
        <u/>
        <sz val="18"/>
        <color rgb="FF000000"/>
        <rFont val="TH Sarabun New"/>
        <family val="2"/>
      </rPr>
      <t>ทั้งปี</t>
    </r>
  </si>
  <si>
    <r>
      <rPr>
        <b/>
        <u/>
        <sz val="18"/>
        <rFont val="TH Sarabun New"/>
        <family val="2"/>
      </rPr>
      <t>ส่วนที่  2</t>
    </r>
    <r>
      <rPr>
        <b/>
        <sz val="18"/>
        <rFont val="TH Sarabun New"/>
        <family val="2"/>
      </rPr>
      <t xml:space="preserve">  คุณลักษณะส่วนบุคคล (30  คะแนน)</t>
    </r>
  </si>
  <si>
    <r>
      <rPr>
        <b/>
        <u/>
        <sz val="16"/>
        <color rgb="FF000000"/>
        <rFont val="TH Sarabun New"/>
        <family val="2"/>
      </rPr>
      <t>ส่วนที่  1</t>
    </r>
    <r>
      <rPr>
        <b/>
        <sz val="16"/>
        <color rgb="FF000000"/>
        <rFont val="TH Sarabun New"/>
        <family val="2"/>
      </rPr>
      <t xml:space="preserve">  ผลผลิต (ปริมาณงานและคุณภาพงาน)</t>
    </r>
  </si>
  <si>
    <r>
      <rPr>
        <b/>
        <u/>
        <sz val="16"/>
        <color rgb="FF000000"/>
        <rFont val="TH Sarabun New"/>
        <family val="2"/>
      </rPr>
      <t>ส่วนที่  2</t>
    </r>
    <r>
      <rPr>
        <b/>
        <sz val="16"/>
        <color rgb="FF000000"/>
        <rFont val="TH Sarabun New"/>
        <family val="2"/>
      </rPr>
      <t xml:space="preserve">  คุณลักษณะส่วนบุคคล</t>
    </r>
  </si>
  <si>
    <r>
      <t>ฉบับที่....................</t>
    </r>
    <r>
      <rPr>
        <b/>
        <sz val="16"/>
        <color rgb="FF0000FF"/>
        <rFont val="TH Sarabun New"/>
        <family val="2"/>
      </rPr>
      <t>2</t>
    </r>
    <r>
      <rPr>
        <b/>
        <sz val="16"/>
        <color rgb="FF000000"/>
        <rFont val="TH Sarabun New"/>
        <family val="2"/>
      </rPr>
      <t>....................................</t>
    </r>
  </si>
  <si>
    <r>
      <t>ระยะเวลาการจ้าง..................</t>
    </r>
    <r>
      <rPr>
        <b/>
        <sz val="16"/>
        <color rgb="FF0000FF"/>
        <rFont val="TH Sarabun New"/>
        <family val="2"/>
      </rPr>
      <t>1</t>
    </r>
    <r>
      <rPr>
        <b/>
        <sz val="16"/>
        <color rgb="FF000000"/>
        <rFont val="TH Sarabun New"/>
        <family val="2"/>
      </rPr>
      <t>..........................ปี</t>
    </r>
  </si>
  <si>
    <r>
      <t>เริ่มสัญญาวันที่..........</t>
    </r>
    <r>
      <rPr>
        <b/>
        <sz val="16"/>
        <color rgb="FF0000FF"/>
        <rFont val="TH Sarabun New"/>
        <family val="2"/>
      </rPr>
      <t>1 ตค 67</t>
    </r>
    <r>
      <rPr>
        <b/>
        <sz val="16"/>
        <color rgb="FF000000"/>
        <rFont val="TH Sarabun New"/>
        <family val="2"/>
      </rPr>
      <t>.....................</t>
    </r>
  </si>
  <si>
    <r>
      <t>สิ้นสุดสัญญาวันที่.............</t>
    </r>
    <r>
      <rPr>
        <b/>
        <sz val="16"/>
        <color rgb="FF0000FF"/>
        <rFont val="TH Sarabun New"/>
        <family val="2"/>
      </rPr>
      <t>30 กย 68</t>
    </r>
    <r>
      <rPr>
        <b/>
        <sz val="16"/>
        <color rgb="FF000000"/>
        <rFont val="TH Sarabun New"/>
        <family val="2"/>
      </rPr>
      <t>....................</t>
    </r>
  </si>
  <si>
    <r>
      <rPr>
        <b/>
        <sz val="16"/>
        <color rgb="FF000000"/>
        <rFont val="TH Sarabun New"/>
        <family val="2"/>
      </rPr>
      <t>ชื่อผู้รับการประเมิน .......</t>
    </r>
    <r>
      <rPr>
        <b/>
        <sz val="16"/>
        <color rgb="FF0000FF"/>
        <rFont val="TH Sarabun New"/>
        <family val="2"/>
      </rPr>
      <t>นาย</t>
    </r>
    <r>
      <rPr>
        <b/>
        <sz val="16"/>
        <color rgb="FF000000"/>
        <rFont val="TH Sarabun New"/>
        <family val="2"/>
      </rPr>
      <t>.........................................</t>
    </r>
    <r>
      <rPr>
        <sz val="16"/>
        <color rgb="FF000000"/>
        <rFont val="TH Sarabun New"/>
        <family val="2"/>
      </rPr>
      <t xml:space="preserve">  </t>
    </r>
  </si>
  <si>
    <r>
      <rPr>
        <b/>
        <sz val="16"/>
        <color rgb="FF000000"/>
        <rFont val="TH Sarabun New"/>
        <family val="2"/>
      </rPr>
      <t>ตำแหน่ง</t>
    </r>
    <r>
      <rPr>
        <sz val="16"/>
        <color rgb="FF000000"/>
        <rFont val="TH Sarabun New"/>
        <family val="2"/>
      </rPr>
      <t xml:space="preserve">  .........</t>
    </r>
    <r>
      <rPr>
        <b/>
        <sz val="16"/>
        <color rgb="FF0000FF"/>
        <rFont val="TH Sarabun New"/>
        <family val="2"/>
      </rPr>
      <t>เจ้าหน้าที่สำนักงาน</t>
    </r>
    <r>
      <rPr>
        <sz val="16"/>
        <color rgb="FF000000"/>
        <rFont val="TH Sarabun New"/>
        <family val="2"/>
      </rPr>
      <t>................</t>
    </r>
  </si>
  <si>
    <r>
      <rPr>
        <b/>
        <sz val="16"/>
        <rFont val="TH Sarabun New"/>
        <family val="2"/>
      </rPr>
      <t>ระดับ</t>
    </r>
    <r>
      <rPr>
        <sz val="16"/>
        <rFont val="TH Sarabun New"/>
        <family val="2"/>
      </rPr>
      <t xml:space="preserve"> .............................</t>
    </r>
  </si>
  <si>
    <r>
      <rPr>
        <b/>
        <sz val="16"/>
        <color rgb="FF000000"/>
        <rFont val="TH Sarabun New"/>
        <family val="2"/>
      </rPr>
      <t>สังกัดหลัก</t>
    </r>
    <r>
      <rPr>
        <sz val="16"/>
        <color rgb="FF000000"/>
        <rFont val="TH Sarabun New"/>
        <family val="2"/>
      </rPr>
      <t xml:space="preserve">  .........</t>
    </r>
    <r>
      <rPr>
        <b/>
        <sz val="16"/>
        <color rgb="FF0000FF"/>
        <rFont val="TH Sarabun New"/>
        <family val="2"/>
      </rPr>
      <t>คณะทันตแพทยศาสตร์</t>
    </r>
    <r>
      <rPr>
        <sz val="16"/>
        <color rgb="FF000000"/>
        <rFont val="TH Sarabun New"/>
        <family val="2"/>
      </rPr>
      <t>.............</t>
    </r>
  </si>
  <si>
    <r>
      <t>สังกัดรอง  ...</t>
    </r>
    <r>
      <rPr>
        <b/>
        <sz val="16"/>
        <color rgb="FF0000FF"/>
        <rFont val="TH Sarabun New"/>
        <family val="2"/>
      </rPr>
      <t>กลุ่มงานทรัพยากรบุคคล ฝ่ายบริหาร</t>
    </r>
    <r>
      <rPr>
        <b/>
        <sz val="16"/>
        <color rgb="FF000000"/>
        <rFont val="TH Sarabun New"/>
        <family val="2"/>
      </rPr>
      <t>.....</t>
    </r>
  </si>
  <si>
    <r>
      <rPr>
        <b/>
        <sz val="16"/>
        <color rgb="FF000000"/>
        <rFont val="TH Sarabun New"/>
        <family val="2"/>
      </rPr>
      <t>วันที่เริ่มบรรจุ</t>
    </r>
    <r>
      <rPr>
        <sz val="16"/>
        <color rgb="FF000000"/>
        <rFont val="TH Sarabun New"/>
        <family val="2"/>
      </rPr>
      <t xml:space="preserve">  ......</t>
    </r>
    <r>
      <rPr>
        <b/>
        <sz val="16"/>
        <color rgb="FF0000FF"/>
        <rFont val="TH Sarabun New"/>
        <family val="2"/>
      </rPr>
      <t>12 ธค 65</t>
    </r>
    <r>
      <rPr>
        <sz val="16"/>
        <color rgb="FF000000"/>
        <rFont val="TH Sarabun New"/>
        <family val="2"/>
      </rPr>
      <t>...........</t>
    </r>
  </si>
  <si>
    <t xml:space="preserve">  (รศ.ทพญ.ดร.ภฑิตา ภูริเดช)</t>
  </si>
  <si>
    <t xml:space="preserve">  (รศ.ทพ.ดร.ดำรงค์ ดำรงค์ศรี)</t>
  </si>
  <si>
    <t xml:space="preserve">   (รศ.ดร.วีระ สุพรศิลป์ชัย)</t>
  </si>
  <si>
    <t>(รศ.ทพญ.อรวรรณ จรัสกุลางกูร)</t>
  </si>
  <si>
    <t xml:space="preserve">   (นางสาวศิริกัลยา อรรถศิริ)</t>
  </si>
  <si>
    <t xml:space="preserve">5. อื่นๆ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</si>
</sst>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#,##0.000"/>
    <numFmt numFmtId="188" formatCode="0.0"/>
    <numFmt numFmtId="189" formatCode="0.000"/>
  </numFmts>
  <fonts count="34" x14ac:knownFonts="1">
    <font>
      <sz val="12"/>
      <color rgb="FF000000"/>
      <name val="TH SarabunPSK"/>
    </font>
    <font>
      <sz val="10"/>
      <name val="Arial"/>
      <family val="2"/>
    </font>
    <font>
      <sz val="12"/>
      <color rgb="FF000000"/>
      <name val="TH Sarabun New"/>
      <family val="2"/>
    </font>
    <font>
      <sz val="16"/>
      <color rgb="FF000000"/>
      <name val="TH Sarabun New"/>
      <family val="2"/>
    </font>
    <font>
      <b/>
      <sz val="20"/>
      <color rgb="FF000000"/>
      <name val="TH Sarabun New"/>
      <family val="2"/>
    </font>
    <font>
      <b/>
      <u/>
      <sz val="16"/>
      <color rgb="FF000000"/>
      <name val="TH Sarabun New"/>
      <family val="2"/>
    </font>
    <font>
      <b/>
      <sz val="16"/>
      <color rgb="FF000000"/>
      <name val="TH Sarabun New"/>
      <family val="2"/>
    </font>
    <font>
      <b/>
      <sz val="18"/>
      <color rgb="FF000000"/>
      <name val="TH Sarabun New"/>
      <family val="2"/>
    </font>
    <font>
      <b/>
      <u/>
      <sz val="18"/>
      <color rgb="FF000000"/>
      <name val="TH Sarabun New"/>
      <family val="2"/>
    </font>
    <font>
      <b/>
      <sz val="14"/>
      <color rgb="FF000000"/>
      <name val="TH Sarabun New"/>
      <family val="2"/>
    </font>
    <font>
      <b/>
      <u/>
      <sz val="12"/>
      <color rgb="FF000000"/>
      <name val="TH Sarabun New"/>
      <family val="2"/>
    </font>
    <font>
      <b/>
      <sz val="12"/>
      <color rgb="FF000000"/>
      <name val="TH Sarabun New"/>
      <family val="2"/>
    </font>
    <font>
      <sz val="16"/>
      <color rgb="FFFF0000"/>
      <name val="TH Sarabun New"/>
      <family val="2"/>
    </font>
    <font>
      <sz val="16"/>
      <name val="TH Sarabun New"/>
      <family val="2"/>
    </font>
    <font>
      <b/>
      <sz val="16"/>
      <name val="TH Sarabun New"/>
      <family val="2"/>
    </font>
    <font>
      <b/>
      <sz val="20"/>
      <name val="TH Sarabun New"/>
      <family val="2"/>
    </font>
    <font>
      <sz val="11"/>
      <name val="TH Sarabun New"/>
      <family val="2"/>
    </font>
    <font>
      <b/>
      <u/>
      <sz val="16"/>
      <name val="TH Sarabun New"/>
      <family val="2"/>
    </font>
    <font>
      <b/>
      <sz val="18"/>
      <name val="TH Sarabun New"/>
      <family val="2"/>
    </font>
    <font>
      <b/>
      <u/>
      <sz val="18"/>
      <name val="TH Sarabun New"/>
      <family val="2"/>
    </font>
    <font>
      <b/>
      <sz val="17"/>
      <name val="TH Sarabun New"/>
      <family val="2"/>
    </font>
    <font>
      <b/>
      <u/>
      <sz val="16"/>
      <color rgb="FFFF0000"/>
      <name val="TH Sarabun New"/>
      <family val="2"/>
    </font>
    <font>
      <sz val="17"/>
      <name val="TH Sarabun New"/>
      <family val="2"/>
    </font>
    <font>
      <b/>
      <sz val="14"/>
      <name val="TH Sarabun New"/>
      <family val="2"/>
    </font>
    <font>
      <sz val="14"/>
      <name val="TH Sarabun New"/>
      <family val="2"/>
    </font>
    <font>
      <b/>
      <sz val="13"/>
      <name val="TH Sarabun New"/>
      <family val="2"/>
    </font>
    <font>
      <b/>
      <sz val="11"/>
      <name val="TH Sarabun New"/>
      <family val="2"/>
    </font>
    <font>
      <sz val="11.5"/>
      <name val="TH Sarabun New"/>
      <family val="2"/>
    </font>
    <font>
      <sz val="10"/>
      <name val="TH Sarabun New"/>
      <family val="2"/>
    </font>
    <font>
      <sz val="14"/>
      <color rgb="FF000000"/>
      <name val="TH Sarabun New"/>
      <family val="2"/>
    </font>
    <font>
      <sz val="14"/>
      <color rgb="FFFF0000"/>
      <name val="TH Sarabun New"/>
      <family val="2"/>
    </font>
    <font>
      <b/>
      <u/>
      <sz val="14"/>
      <color rgb="FF000000"/>
      <name val="TH Sarabun New"/>
      <family val="2"/>
    </font>
    <font>
      <sz val="12"/>
      <color rgb="FFFF0000"/>
      <name val="TH Sarabun New"/>
      <family val="2"/>
    </font>
    <font>
      <b/>
      <sz val="16"/>
      <color rgb="FF0000FF"/>
      <name val="TH Sarabun New"/>
      <family val="2"/>
    </font>
  </fonts>
  <fills count="5">
    <fill>
      <patternFill patternType="none"/>
    </fill>
    <fill>
      <patternFill patternType="gray125"/>
    </fill>
    <fill>
      <patternFill patternType="solid">
        <fgColor rgb="FFF2DCDB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7"/>
        <bgColor indexed="64"/>
      </patternFill>
    </fill>
  </fills>
  <borders count="4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1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6" xfId="0" applyFont="1" applyBorder="1"/>
    <xf numFmtId="0" fontId="6" fillId="0" borderId="4" xfId="0" applyFont="1" applyBorder="1"/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2" xfId="0" applyFont="1" applyBorder="1"/>
    <xf numFmtId="0" fontId="6" fillId="0" borderId="0" xfId="0" applyFont="1" applyAlignment="1">
      <alignment horizontal="left" vertical="center"/>
    </xf>
    <xf numFmtId="0" fontId="6" fillId="0" borderId="7" xfId="0" applyFont="1" applyBorder="1"/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3" xfId="0" applyFont="1" applyBorder="1"/>
    <xf numFmtId="0" fontId="6" fillId="0" borderId="8" xfId="0" applyFont="1" applyBorder="1"/>
    <xf numFmtId="0" fontId="6" fillId="0" borderId="5" xfId="0" applyFont="1" applyBorder="1" applyAlignment="1">
      <alignment horizontal="left" vertical="center"/>
    </xf>
    <xf numFmtId="0" fontId="2" fillId="0" borderId="1" xfId="0" applyFont="1" applyBorder="1"/>
    <xf numFmtId="0" fontId="5" fillId="0" borderId="4" xfId="0" applyFont="1" applyBorder="1"/>
    <xf numFmtId="0" fontId="2" fillId="0" borderId="4" xfId="0" applyFont="1" applyBorder="1"/>
    <xf numFmtId="0" fontId="2" fillId="0" borderId="6" xfId="0" applyFont="1" applyBorder="1"/>
    <xf numFmtId="0" fontId="2" fillId="0" borderId="2" xfId="0" applyFont="1" applyBorder="1"/>
    <xf numFmtId="0" fontId="2" fillId="0" borderId="7" xfId="0" applyFont="1" applyBorder="1"/>
    <xf numFmtId="0" fontId="3" fillId="0" borderId="0" xfId="0" applyFont="1"/>
    <xf numFmtId="0" fontId="3" fillId="0" borderId="7" xfId="0" applyFont="1" applyBorder="1"/>
    <xf numFmtId="0" fontId="2" fillId="0" borderId="3" xfId="0" applyFont="1" applyBorder="1"/>
    <xf numFmtId="0" fontId="2" fillId="0" borderId="5" xfId="0" applyFont="1" applyBorder="1"/>
    <xf numFmtId="0" fontId="2" fillId="0" borderId="8" xfId="0" applyFont="1" applyBorder="1"/>
    <xf numFmtId="0" fontId="3" fillId="0" borderId="2" xfId="0" applyFont="1" applyBorder="1"/>
    <xf numFmtId="0" fontId="3" fillId="0" borderId="0" xfId="0" applyFont="1" applyAlignment="1">
      <alignment horizontal="center" vertical="center"/>
    </xf>
    <xf numFmtId="0" fontId="3" fillId="0" borderId="3" xfId="0" applyFont="1" applyBorder="1"/>
    <xf numFmtId="0" fontId="3" fillId="0" borderId="5" xfId="0" applyFont="1" applyBorder="1"/>
    <xf numFmtId="0" fontId="3" fillId="0" borderId="8" xfId="0" applyFont="1" applyBorder="1"/>
    <xf numFmtId="49" fontId="3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2" fillId="0" borderId="4" xfId="0" applyFont="1" applyBorder="1"/>
    <xf numFmtId="0" fontId="2" fillId="0" borderId="6" xfId="0" applyFont="1" applyBorder="1"/>
    <xf numFmtId="0" fontId="5" fillId="0" borderId="2" xfId="0" applyFont="1" applyBorder="1"/>
    <xf numFmtId="0" fontId="5" fillId="0" borderId="0" xfId="0" applyFont="1"/>
    <xf numFmtId="0" fontId="6" fillId="0" borderId="0" xfId="0" applyFont="1"/>
    <xf numFmtId="0" fontId="6" fillId="0" borderId="5" xfId="0" applyFont="1" applyBorder="1"/>
    <xf numFmtId="0" fontId="7" fillId="0" borderId="0" xfId="0" applyFont="1"/>
    <xf numFmtId="0" fontId="6" fillId="0" borderId="9" xfId="0" applyFont="1" applyBorder="1" applyAlignment="1">
      <alignment horizontal="center" vertical="center"/>
    </xf>
    <xf numFmtId="0" fontId="6" fillId="2" borderId="9" xfId="0" applyFont="1" applyFill="1" applyBorder="1"/>
    <xf numFmtId="0" fontId="3" fillId="0" borderId="9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top" wrapText="1"/>
    </xf>
    <xf numFmtId="0" fontId="6" fillId="0" borderId="9" xfId="0" applyFont="1" applyBorder="1"/>
    <xf numFmtId="0" fontId="9" fillId="0" borderId="0" xfId="0" applyFont="1"/>
    <xf numFmtId="0" fontId="10" fillId="0" borderId="0" xfId="0" applyFont="1" applyAlignment="1">
      <alignment horizontal="right" vertical="center"/>
    </xf>
    <xf numFmtId="0" fontId="10" fillId="0" borderId="0" xfId="0" applyFont="1"/>
    <xf numFmtId="0" fontId="11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top"/>
    </xf>
    <xf numFmtId="0" fontId="11" fillId="0" borderId="1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top"/>
    </xf>
    <xf numFmtId="0" fontId="2" fillId="0" borderId="11" xfId="0" applyFont="1" applyBorder="1"/>
    <xf numFmtId="0" fontId="2" fillId="0" borderId="11" xfId="0" applyFont="1" applyBorder="1" applyAlignment="1">
      <alignment horizontal="left" vertical="top"/>
    </xf>
    <xf numFmtId="188" fontId="12" fillId="0" borderId="11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189" fontId="12" fillId="0" borderId="1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2" fillId="0" borderId="11" xfId="0" applyFont="1" applyBorder="1" applyAlignment="1">
      <alignment wrapText="1"/>
    </xf>
    <xf numFmtId="0" fontId="2" fillId="0" borderId="11" xfId="0" applyFont="1" applyBorder="1" applyAlignment="1">
      <alignment horizontal="left" vertical="top" wrapText="1"/>
    </xf>
    <xf numFmtId="0" fontId="13" fillId="0" borderId="11" xfId="0" applyFont="1" applyBorder="1" applyAlignment="1">
      <alignment vertical="center"/>
    </xf>
    <xf numFmtId="0" fontId="2" fillId="0" borderId="9" xfId="0" applyFont="1" applyBorder="1" applyAlignment="1">
      <alignment horizontal="center" vertical="top"/>
    </xf>
    <xf numFmtId="0" fontId="2" fillId="0" borderId="9" xfId="0" applyFont="1" applyBorder="1"/>
    <xf numFmtId="0" fontId="2" fillId="0" borderId="5" xfId="0" applyFont="1" applyBorder="1" applyAlignment="1">
      <alignment horizontal="left" vertical="top"/>
    </xf>
    <xf numFmtId="0" fontId="2" fillId="0" borderId="0" xfId="0" applyFont="1" applyAlignment="1">
      <alignment horizontal="center" vertical="top"/>
    </xf>
    <xf numFmtId="0" fontId="11" fillId="0" borderId="0" xfId="0" applyFont="1"/>
    <xf numFmtId="0" fontId="11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11" fillId="0" borderId="11" xfId="0" applyFont="1" applyBorder="1" applyAlignment="1">
      <alignment horizontal="center" vertical="top"/>
    </xf>
    <xf numFmtId="189" fontId="2" fillId="0" borderId="0" xfId="0" applyNumberFormat="1" applyFont="1" applyAlignment="1">
      <alignment horizontal="center" vertical="top"/>
    </xf>
    <xf numFmtId="0" fontId="2" fillId="0" borderId="13" xfId="0" applyFont="1" applyBorder="1"/>
    <xf numFmtId="0" fontId="13" fillId="0" borderId="13" xfId="0" applyFont="1" applyBorder="1" applyAlignment="1">
      <alignment vertical="center"/>
    </xf>
    <xf numFmtId="189" fontId="12" fillId="0" borderId="13" xfId="0" applyNumberFormat="1" applyFont="1" applyBorder="1" applyAlignment="1">
      <alignment horizontal="center" vertical="center"/>
    </xf>
    <xf numFmtId="0" fontId="2" fillId="0" borderId="14" xfId="0" applyFont="1" applyBorder="1"/>
    <xf numFmtId="0" fontId="2" fillId="0" borderId="15" xfId="0" applyFont="1" applyBorder="1"/>
    <xf numFmtId="0" fontId="13" fillId="0" borderId="15" xfId="0" applyFont="1" applyBorder="1" applyAlignment="1">
      <alignment horizontal="center" vertical="center"/>
    </xf>
    <xf numFmtId="189" fontId="12" fillId="0" borderId="16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right" vertical="center"/>
    </xf>
    <xf numFmtId="0" fontId="15" fillId="0" borderId="0" xfId="0" applyFont="1" applyAlignment="1" applyProtection="1">
      <alignment vertical="center"/>
      <protection locked="0"/>
    </xf>
    <xf numFmtId="0" fontId="16" fillId="0" borderId="0" xfId="0" applyFont="1"/>
    <xf numFmtId="0" fontId="17" fillId="0" borderId="0" xfId="1" applyFont="1" applyAlignment="1">
      <alignment horizontal="right" vertical="center"/>
    </xf>
    <xf numFmtId="0" fontId="18" fillId="0" borderId="0" xfId="2" applyFont="1" applyAlignment="1">
      <alignment horizontal="left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1" fillId="0" borderId="0" xfId="0" applyFont="1"/>
    <xf numFmtId="0" fontId="22" fillId="0" borderId="0" xfId="0" applyFont="1"/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23" fillId="0" borderId="17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5" fillId="3" borderId="13" xfId="0" applyFont="1" applyFill="1" applyBorder="1" applyAlignment="1">
      <alignment horizontal="center"/>
    </xf>
    <xf numFmtId="0" fontId="25" fillId="3" borderId="0" xfId="0" applyFont="1" applyFill="1"/>
    <xf numFmtId="0" fontId="26" fillId="3" borderId="20" xfId="0" applyFont="1" applyFill="1" applyBorder="1"/>
    <xf numFmtId="0" fontId="16" fillId="3" borderId="21" xfId="0" applyFont="1" applyFill="1" applyBorder="1"/>
    <xf numFmtId="0" fontId="16" fillId="3" borderId="22" xfId="0" applyFont="1" applyFill="1" applyBorder="1"/>
    <xf numFmtId="0" fontId="25" fillId="3" borderId="23" xfId="0" applyFont="1" applyFill="1" applyBorder="1" applyAlignment="1">
      <alignment horizontal="center"/>
    </xf>
    <xf numFmtId="0" fontId="25" fillId="3" borderId="24" xfId="0" applyFont="1" applyFill="1" applyBorder="1"/>
    <xf numFmtId="0" fontId="26" fillId="3" borderId="25" xfId="0" applyFont="1" applyFill="1" applyBorder="1"/>
    <xf numFmtId="0" fontId="16" fillId="3" borderId="25" xfId="0" applyFont="1" applyFill="1" applyBorder="1"/>
    <xf numFmtId="0" fontId="16" fillId="3" borderId="23" xfId="0" applyFont="1" applyFill="1" applyBorder="1"/>
    <xf numFmtId="0" fontId="16" fillId="3" borderId="26" xfId="0" applyFont="1" applyFill="1" applyBorder="1"/>
    <xf numFmtId="0" fontId="25" fillId="0" borderId="25" xfId="0" applyFont="1" applyBorder="1" applyAlignment="1">
      <alignment horizontal="center"/>
    </xf>
    <xf numFmtId="0" fontId="24" fillId="0" borderId="11" xfId="0" applyFont="1" applyBorder="1" applyAlignment="1">
      <alignment horizontal="center"/>
    </xf>
    <xf numFmtId="188" fontId="26" fillId="0" borderId="25" xfId="0" applyNumberFormat="1" applyFont="1" applyBorder="1"/>
    <xf numFmtId="0" fontId="27" fillId="0" borderId="25" xfId="0" applyFont="1" applyBorder="1"/>
    <xf numFmtId="0" fontId="16" fillId="0" borderId="25" xfId="0" applyFont="1" applyBorder="1"/>
    <xf numFmtId="0" fontId="16" fillId="0" borderId="11" xfId="2" applyFont="1" applyBorder="1" applyAlignment="1">
      <alignment horizontal="center"/>
    </xf>
    <xf numFmtId="0" fontId="16" fillId="0" borderId="17" xfId="0" applyFont="1" applyBorder="1"/>
    <xf numFmtId="0" fontId="16" fillId="0" borderId="11" xfId="0" applyFont="1" applyBorder="1"/>
    <xf numFmtId="0" fontId="28" fillId="0" borderId="25" xfId="2" applyFont="1" applyBorder="1" applyAlignment="1">
      <alignment vertical="top"/>
    </xf>
    <xf numFmtId="0" fontId="16" fillId="0" borderId="27" xfId="0" applyFont="1" applyBorder="1"/>
    <xf numFmtId="0" fontId="16" fillId="0" borderId="28" xfId="0" applyFont="1" applyBorder="1"/>
    <xf numFmtId="0" fontId="16" fillId="0" borderId="25" xfId="0" applyFont="1" applyBorder="1" applyAlignment="1">
      <alignment vertical="top"/>
    </xf>
    <xf numFmtId="0" fontId="16" fillId="0" borderId="29" xfId="0" applyFont="1" applyBorder="1"/>
    <xf numFmtId="0" fontId="16" fillId="0" borderId="30" xfId="0" applyFont="1" applyBorder="1"/>
    <xf numFmtId="0" fontId="28" fillId="0" borderId="24" xfId="0" applyFont="1" applyBorder="1" applyAlignment="1">
      <alignment vertical="top"/>
    </xf>
    <xf numFmtId="0" fontId="16" fillId="0" borderId="31" xfId="0" applyFont="1" applyBorder="1"/>
    <xf numFmtId="0" fontId="16" fillId="0" borderId="32" xfId="0" applyFont="1" applyBorder="1"/>
    <xf numFmtId="0" fontId="25" fillId="3" borderId="33" xfId="0" applyFont="1" applyFill="1" applyBorder="1"/>
    <xf numFmtId="0" fontId="26" fillId="3" borderId="21" xfId="0" applyFont="1" applyFill="1" applyBorder="1"/>
    <xf numFmtId="0" fontId="25" fillId="3" borderId="24" xfId="0" applyFont="1" applyFill="1" applyBorder="1" applyAlignment="1">
      <alignment horizontal="center"/>
    </xf>
    <xf numFmtId="0" fontId="25" fillId="3" borderId="23" xfId="0" applyFont="1" applyFill="1" applyBorder="1"/>
    <xf numFmtId="0" fontId="26" fillId="3" borderId="34" xfId="0" applyFont="1" applyFill="1" applyBorder="1"/>
    <xf numFmtId="0" fontId="16" fillId="3" borderId="34" xfId="0" applyFont="1" applyFill="1" applyBorder="1"/>
    <xf numFmtId="0" fontId="16" fillId="3" borderId="35" xfId="0" applyFont="1" applyFill="1" applyBorder="1"/>
    <xf numFmtId="0" fontId="26" fillId="0" borderId="25" xfId="0" applyFont="1" applyBorder="1" applyAlignment="1">
      <alignment horizontal="center"/>
    </xf>
    <xf numFmtId="0" fontId="28" fillId="0" borderId="25" xfId="0" applyFont="1" applyBorder="1" applyAlignment="1">
      <alignment vertical="top"/>
    </xf>
    <xf numFmtId="0" fontId="16" fillId="0" borderId="24" xfId="0" applyFont="1" applyBorder="1"/>
    <xf numFmtId="49" fontId="24" fillId="0" borderId="0" xfId="0" quotePrefix="1" applyNumberFormat="1" applyFont="1" applyAlignment="1">
      <alignment horizontal="right"/>
    </xf>
    <xf numFmtId="49" fontId="24" fillId="0" borderId="0" xfId="0" applyNumberFormat="1" applyFont="1" applyAlignment="1">
      <alignment horizontal="right"/>
    </xf>
    <xf numFmtId="0" fontId="25" fillId="0" borderId="13" xfId="0" applyFont="1" applyBorder="1" applyAlignment="1">
      <alignment horizontal="center"/>
    </xf>
    <xf numFmtId="0" fontId="16" fillId="0" borderId="36" xfId="0" applyFont="1" applyBorder="1"/>
    <xf numFmtId="0" fontId="16" fillId="0" borderId="37" xfId="0" applyFont="1" applyBorder="1"/>
    <xf numFmtId="0" fontId="16" fillId="0" borderId="38" xfId="0" applyFont="1" applyBorder="1"/>
    <xf numFmtId="0" fontId="25" fillId="3" borderId="25" xfId="0" applyFont="1" applyFill="1" applyBorder="1" applyAlignment="1">
      <alignment horizontal="center"/>
    </xf>
    <xf numFmtId="0" fontId="25" fillId="3" borderId="20" xfId="0" applyFont="1" applyFill="1" applyBorder="1"/>
    <xf numFmtId="0" fontId="26" fillId="3" borderId="0" xfId="0" applyFont="1" applyFill="1"/>
    <xf numFmtId="0" fontId="16" fillId="3" borderId="0" xfId="0" applyFont="1" applyFill="1"/>
    <xf numFmtId="0" fontId="16" fillId="0" borderId="39" xfId="0" applyFont="1" applyBorder="1"/>
    <xf numFmtId="49" fontId="24" fillId="0" borderId="21" xfId="0" quotePrefix="1" applyNumberFormat="1" applyFont="1" applyBorder="1" applyAlignment="1">
      <alignment horizontal="right" vertical="center"/>
    </xf>
    <xf numFmtId="49" fontId="24" fillId="0" borderId="21" xfId="0" applyNumberFormat="1" applyFont="1" applyBorder="1" applyAlignment="1">
      <alignment horizontal="right" vertical="center"/>
    </xf>
    <xf numFmtId="0" fontId="23" fillId="0" borderId="17" xfId="0" applyFont="1" applyBorder="1" applyAlignment="1">
      <alignment vertical="center"/>
    </xf>
    <xf numFmtId="0" fontId="16" fillId="0" borderId="34" xfId="0" applyFont="1" applyBorder="1"/>
    <xf numFmtId="0" fontId="25" fillId="4" borderId="33" xfId="0" applyFont="1" applyFill="1" applyBorder="1" applyAlignment="1">
      <alignment horizontal="center"/>
    </xf>
    <xf numFmtId="0" fontId="25" fillId="4" borderId="33" xfId="0" applyFont="1" applyFill="1" applyBorder="1"/>
    <xf numFmtId="0" fontId="26" fillId="4" borderId="21" xfId="0" applyFont="1" applyFill="1" applyBorder="1"/>
    <xf numFmtId="0" fontId="16" fillId="4" borderId="21" xfId="0" applyFont="1" applyFill="1" applyBorder="1"/>
    <xf numFmtId="0" fontId="16" fillId="4" borderId="22" xfId="0" applyFont="1" applyFill="1" applyBorder="1"/>
    <xf numFmtId="0" fontId="25" fillId="4" borderId="23" xfId="0" applyFont="1" applyFill="1" applyBorder="1" applyAlignment="1">
      <alignment horizontal="center"/>
    </xf>
    <xf numFmtId="0" fontId="25" fillId="4" borderId="23" xfId="0" applyFont="1" applyFill="1" applyBorder="1"/>
    <xf numFmtId="0" fontId="26" fillId="4" borderId="34" xfId="0" applyFont="1" applyFill="1" applyBorder="1"/>
    <xf numFmtId="0" fontId="16" fillId="4" borderId="34" xfId="0" applyFont="1" applyFill="1" applyBorder="1"/>
    <xf numFmtId="0" fontId="16" fillId="4" borderId="35" xfId="0" applyFont="1" applyFill="1" applyBorder="1"/>
    <xf numFmtId="0" fontId="9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top" wrapText="1"/>
    </xf>
    <xf numFmtId="0" fontId="29" fillId="0" borderId="9" xfId="0" applyFont="1" applyBorder="1" applyAlignment="1">
      <alignment horizontal="left" vertical="top" wrapText="1"/>
    </xf>
    <xf numFmtId="0" fontId="30" fillId="0" borderId="9" xfId="0" applyFont="1" applyBorder="1" applyAlignment="1">
      <alignment horizontal="center" vertical="top" wrapText="1"/>
    </xf>
    <xf numFmtId="187" fontId="29" fillId="0" borderId="9" xfId="0" applyNumberFormat="1" applyFont="1" applyBorder="1" applyAlignment="1">
      <alignment horizontal="right" vertical="top" wrapText="1"/>
    </xf>
    <xf numFmtId="0" fontId="29" fillId="0" borderId="9" xfId="0" applyFont="1" applyBorder="1" applyAlignment="1">
      <alignment horizontal="center" vertical="center"/>
    </xf>
    <xf numFmtId="187" fontId="29" fillId="0" borderId="9" xfId="0" applyNumberFormat="1" applyFont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29" fillId="0" borderId="9" xfId="0" applyFont="1" applyBorder="1" applyAlignment="1">
      <alignment horizontal="center" vertical="top"/>
    </xf>
    <xf numFmtId="187" fontId="29" fillId="0" borderId="9" xfId="0" applyNumberFormat="1" applyFont="1" applyBorder="1" applyAlignment="1">
      <alignment horizontal="center" vertical="top"/>
    </xf>
    <xf numFmtId="0" fontId="9" fillId="0" borderId="0" xfId="0" applyFont="1" applyAlignment="1">
      <alignment horizontal="center" vertical="top"/>
    </xf>
    <xf numFmtId="187" fontId="29" fillId="0" borderId="9" xfId="0" applyNumberFormat="1" applyFont="1" applyBorder="1" applyAlignment="1">
      <alignment horizontal="right" vertical="top"/>
    </xf>
    <xf numFmtId="0" fontId="9" fillId="0" borderId="9" xfId="0" applyFont="1" applyBorder="1" applyAlignment="1">
      <alignment horizontal="center" vertical="center"/>
    </xf>
    <xf numFmtId="187" fontId="9" fillId="0" borderId="9" xfId="0" applyNumberFormat="1" applyFont="1" applyBorder="1" applyAlignment="1">
      <alignment horizontal="center" vertical="center"/>
    </xf>
    <xf numFmtId="0" fontId="31" fillId="0" borderId="0" xfId="0" applyFont="1"/>
    <xf numFmtId="0" fontId="31" fillId="0" borderId="9" xfId="0" applyFont="1" applyBorder="1" applyAlignment="1">
      <alignment wrapText="1"/>
    </xf>
    <xf numFmtId="0" fontId="9" fillId="0" borderId="9" xfId="0" applyFont="1" applyBorder="1" applyAlignment="1">
      <alignment wrapText="1"/>
    </xf>
    <xf numFmtId="0" fontId="29" fillId="0" borderId="0" xfId="0" applyFont="1"/>
    <xf numFmtId="0" fontId="29" fillId="0" borderId="9" xfId="0" applyFont="1" applyBorder="1"/>
    <xf numFmtId="0" fontId="29" fillId="0" borderId="9" xfId="0" applyFont="1" applyBorder="1"/>
    <xf numFmtId="49" fontId="29" fillId="0" borderId="0" xfId="0" applyNumberFormat="1" applyFont="1" applyAlignment="1">
      <alignment horizontal="right" vertical="center"/>
    </xf>
    <xf numFmtId="0" fontId="8" fillId="0" borderId="1" xfId="0" applyFont="1" applyBorder="1"/>
    <xf numFmtId="0" fontId="6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187" fontId="12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wrapText="1"/>
    </xf>
    <xf numFmtId="0" fontId="12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5" fillId="0" borderId="1" xfId="0" applyFont="1" applyBorder="1"/>
    <xf numFmtId="0" fontId="3" fillId="0" borderId="10" xfId="0" applyFont="1" applyBorder="1"/>
    <xf numFmtId="0" fontId="2" fillId="0" borderId="10" xfId="0" applyFont="1" applyBorder="1"/>
    <xf numFmtId="0" fontId="6" fillId="0" borderId="1" xfId="0" applyFont="1" applyBorder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7" xfId="0" applyFont="1" applyBorder="1"/>
    <xf numFmtId="188" fontId="14" fillId="0" borderId="15" xfId="0" applyNumberFormat="1" applyFont="1" applyBorder="1" applyAlignment="1">
      <alignment horizontal="center" vertical="center"/>
    </xf>
  </cellXfs>
  <cellStyles count="3">
    <cellStyle name="Normal" xfId="0" builtinId="0"/>
    <cellStyle name="Normal 2" xfId="2" xr:uid="{FCBC1964-19A9-401B-97A8-F538ACF6AE89}"/>
    <cellStyle name="ปกติ 3" xfId="1" xr:uid="{457F5240-9DDE-4D19-82CB-B246E4224693}"/>
  </cellStyles>
  <dxfs count="0"/>
  <tableStyles count="0" defaultTableStyle="Table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1</xdr:row>
      <xdr:rowOff>47625</xdr:rowOff>
    </xdr:from>
    <xdr:ext cx="3076575" cy="619125"/>
    <xdr:pic>
      <xdr:nvPicPr>
        <xdr:cNvPr id="2" name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twoCellAnchor>
    <xdr:from>
      <xdr:col>3</xdr:col>
      <xdr:colOff>243840</xdr:colOff>
      <xdr:row>3</xdr:row>
      <xdr:rowOff>15240</xdr:rowOff>
    </xdr:from>
    <xdr:to>
      <xdr:col>3</xdr:col>
      <xdr:colOff>381000</xdr:colOff>
      <xdr:row>3</xdr:row>
      <xdr:rowOff>228600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EAFA8AF5-5BC8-4DC0-A597-FA33C66EAB31}"/>
            </a:ext>
          </a:extLst>
        </xdr:cNvPr>
        <xdr:cNvCxnSpPr/>
      </xdr:nvCxnSpPr>
      <xdr:spPr>
        <a:xfrm flipV="1">
          <a:off x="4084320" y="1089660"/>
          <a:ext cx="137160" cy="2133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579120</xdr:colOff>
      <xdr:row>2</xdr:row>
      <xdr:rowOff>334984</xdr:rowOff>
    </xdr:from>
    <xdr:to>
      <xdr:col>14</xdr:col>
      <xdr:colOff>480060</xdr:colOff>
      <xdr:row>4</xdr:row>
      <xdr:rowOff>146399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7CFE086-8439-4BBC-881C-76A7D2AE53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56320" y="837904"/>
          <a:ext cx="1287780" cy="573415"/>
        </a:xfrm>
        <a:prstGeom prst="rect">
          <a:avLst/>
        </a:prstGeom>
      </xdr:spPr>
    </xdr:pic>
    <xdr:clientData/>
  </xdr:twoCellAnchor>
  <xdr:twoCellAnchor editAs="oneCell">
    <xdr:from>
      <xdr:col>14</xdr:col>
      <xdr:colOff>472440</xdr:colOff>
      <xdr:row>1</xdr:row>
      <xdr:rowOff>152400</xdr:rowOff>
    </xdr:from>
    <xdr:to>
      <xdr:col>16</xdr:col>
      <xdr:colOff>240976</xdr:colOff>
      <xdr:row>3</xdr:row>
      <xdr:rowOff>220980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A6BB6B9-CFA0-4480-AA8F-7CF3034031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36480" y="419100"/>
          <a:ext cx="835336" cy="685800"/>
        </a:xfrm>
        <a:prstGeom prst="rect">
          <a:avLst/>
        </a:prstGeom>
      </xdr:spPr>
    </xdr:pic>
    <xdr:clientData/>
  </xdr:twoCellAnchor>
  <xdr:oneCellAnchor>
    <xdr:from>
      <xdr:col>15</xdr:col>
      <xdr:colOff>167640</xdr:colOff>
      <xdr:row>2</xdr:row>
      <xdr:rowOff>68580</xdr:rowOff>
    </xdr:from>
    <xdr:ext cx="387798" cy="376513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B9031715-4A57-41AE-9A29-C2313052496D}"/>
            </a:ext>
          </a:extLst>
        </xdr:cNvPr>
        <xdr:cNvSpPr txBox="1"/>
      </xdr:nvSpPr>
      <xdr:spPr>
        <a:xfrm>
          <a:off x="10165080" y="571500"/>
          <a:ext cx="387798" cy="3765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th-TH" sz="1600" b="1">
              <a:solidFill>
                <a:srgbClr val="FF0000"/>
              </a:solidFill>
              <a:latin typeface="Angsana New" pitchFamily="18" charset="-34"/>
              <a:cs typeface="Angsana New" pitchFamily="18" charset="-34"/>
            </a:rPr>
            <a:t>100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1562100</xdr:colOff>
      <xdr:row>16</xdr:row>
      <xdr:rowOff>19050</xdr:rowOff>
    </xdr:from>
    <xdr:to>
      <xdr:col>2</xdr:col>
      <xdr:colOff>1743075</xdr:colOff>
      <xdr:row>16</xdr:row>
      <xdr:rowOff>200025</xdr:rowOff>
    </xdr:to>
    <xdr:sp macro="" textlink="">
      <xdr:nvSpPr>
        <xdr:cNvPr id="2" name="Rectangle 6">
          <a:extLst>
            <a:ext uri="{FF2B5EF4-FFF2-40B4-BE49-F238E27FC236}">
              <a16:creationId xmlns:a16="http://schemas.microsoft.com/office/drawing/2014/main" id="{58B65361-5BB2-42F0-ADE3-E99CC8DC25BD}"/>
            </a:ext>
          </a:extLst>
        </xdr:cNvPr>
        <xdr:cNvSpPr>
          <a:spLocks noChangeArrowheads="1"/>
        </xdr:cNvSpPr>
      </xdr:nvSpPr>
      <xdr:spPr bwMode="auto">
        <a:xfrm>
          <a:off x="4286250" y="3848100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1552575</xdr:colOff>
      <xdr:row>16</xdr:row>
      <xdr:rowOff>19050</xdr:rowOff>
    </xdr:from>
    <xdr:to>
      <xdr:col>3</xdr:col>
      <xdr:colOff>1724025</xdr:colOff>
      <xdr:row>16</xdr:row>
      <xdr:rowOff>200025</xdr:rowOff>
    </xdr:to>
    <xdr:sp macro="" textlink="">
      <xdr:nvSpPr>
        <xdr:cNvPr id="3" name="Rectangle 7">
          <a:extLst>
            <a:ext uri="{FF2B5EF4-FFF2-40B4-BE49-F238E27FC236}">
              <a16:creationId xmlns:a16="http://schemas.microsoft.com/office/drawing/2014/main" id="{4378B494-623D-4D6C-9FCB-C5B28AF83CD3}"/>
            </a:ext>
          </a:extLst>
        </xdr:cNvPr>
        <xdr:cNvSpPr>
          <a:spLocks noChangeArrowheads="1"/>
        </xdr:cNvSpPr>
      </xdr:nvSpPr>
      <xdr:spPr bwMode="auto">
        <a:xfrm>
          <a:off x="6572250" y="3848100"/>
          <a:ext cx="17145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1609725</xdr:colOff>
      <xdr:row>16</xdr:row>
      <xdr:rowOff>19050</xdr:rowOff>
    </xdr:from>
    <xdr:to>
      <xdr:col>4</xdr:col>
      <xdr:colOff>1790700</xdr:colOff>
      <xdr:row>16</xdr:row>
      <xdr:rowOff>200025</xdr:rowOff>
    </xdr:to>
    <xdr:sp macro="" textlink="">
      <xdr:nvSpPr>
        <xdr:cNvPr id="4" name="Rectangle 8">
          <a:extLst>
            <a:ext uri="{FF2B5EF4-FFF2-40B4-BE49-F238E27FC236}">
              <a16:creationId xmlns:a16="http://schemas.microsoft.com/office/drawing/2014/main" id="{12F420CF-B8BE-47AB-9500-767030FEA5F2}"/>
            </a:ext>
          </a:extLst>
        </xdr:cNvPr>
        <xdr:cNvSpPr>
          <a:spLocks noChangeArrowheads="1"/>
        </xdr:cNvSpPr>
      </xdr:nvSpPr>
      <xdr:spPr bwMode="auto">
        <a:xfrm>
          <a:off x="8924925" y="3848100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1514475</xdr:colOff>
      <xdr:row>16</xdr:row>
      <xdr:rowOff>19050</xdr:rowOff>
    </xdr:from>
    <xdr:to>
      <xdr:col>5</xdr:col>
      <xdr:colOff>1695450</xdr:colOff>
      <xdr:row>16</xdr:row>
      <xdr:rowOff>200025</xdr:rowOff>
    </xdr:to>
    <xdr:sp macro="" textlink="">
      <xdr:nvSpPr>
        <xdr:cNvPr id="5" name="Rectangle 9">
          <a:extLst>
            <a:ext uri="{FF2B5EF4-FFF2-40B4-BE49-F238E27FC236}">
              <a16:creationId xmlns:a16="http://schemas.microsoft.com/office/drawing/2014/main" id="{053B63F6-6924-4742-B7AA-3ECB1D226B42}"/>
            </a:ext>
          </a:extLst>
        </xdr:cNvPr>
        <xdr:cNvSpPr>
          <a:spLocks noChangeArrowheads="1"/>
        </xdr:cNvSpPr>
      </xdr:nvSpPr>
      <xdr:spPr bwMode="auto">
        <a:xfrm>
          <a:off x="11125200" y="3848100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1552575</xdr:colOff>
      <xdr:row>55</xdr:row>
      <xdr:rowOff>19050</xdr:rowOff>
    </xdr:from>
    <xdr:to>
      <xdr:col>2</xdr:col>
      <xdr:colOff>1733550</xdr:colOff>
      <xdr:row>55</xdr:row>
      <xdr:rowOff>200025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id="{4C1D699D-0532-44BD-B7E5-A8049A7F1976}"/>
            </a:ext>
          </a:extLst>
        </xdr:cNvPr>
        <xdr:cNvSpPr>
          <a:spLocks noChangeArrowheads="1"/>
        </xdr:cNvSpPr>
      </xdr:nvSpPr>
      <xdr:spPr bwMode="auto">
        <a:xfrm>
          <a:off x="4276725" y="12734925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1485900</xdr:colOff>
      <xdr:row>16</xdr:row>
      <xdr:rowOff>19050</xdr:rowOff>
    </xdr:from>
    <xdr:to>
      <xdr:col>1</xdr:col>
      <xdr:colOff>1666875</xdr:colOff>
      <xdr:row>16</xdr:row>
      <xdr:rowOff>200025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2573DEB9-A50C-4C20-9F98-AFDD855FE03F}"/>
            </a:ext>
          </a:extLst>
        </xdr:cNvPr>
        <xdr:cNvSpPr>
          <a:spLocks noChangeArrowheads="1"/>
        </xdr:cNvSpPr>
      </xdr:nvSpPr>
      <xdr:spPr bwMode="auto">
        <a:xfrm>
          <a:off x="1914525" y="3848100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1562100</xdr:colOff>
      <xdr:row>16</xdr:row>
      <xdr:rowOff>19050</xdr:rowOff>
    </xdr:from>
    <xdr:to>
      <xdr:col>2</xdr:col>
      <xdr:colOff>1743075</xdr:colOff>
      <xdr:row>16</xdr:row>
      <xdr:rowOff>200025</xdr:rowOff>
    </xdr:to>
    <xdr:sp macro="" textlink="">
      <xdr:nvSpPr>
        <xdr:cNvPr id="8" name="Rectangle 6">
          <a:extLst>
            <a:ext uri="{FF2B5EF4-FFF2-40B4-BE49-F238E27FC236}">
              <a16:creationId xmlns:a16="http://schemas.microsoft.com/office/drawing/2014/main" id="{B63DEBEC-0BCD-43F5-AB1D-463E6451A6D6}"/>
            </a:ext>
          </a:extLst>
        </xdr:cNvPr>
        <xdr:cNvSpPr>
          <a:spLocks noChangeArrowheads="1"/>
        </xdr:cNvSpPr>
      </xdr:nvSpPr>
      <xdr:spPr bwMode="auto">
        <a:xfrm>
          <a:off x="4286250" y="3848100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1552575</xdr:colOff>
      <xdr:row>16</xdr:row>
      <xdr:rowOff>19050</xdr:rowOff>
    </xdr:from>
    <xdr:to>
      <xdr:col>3</xdr:col>
      <xdr:colOff>1724025</xdr:colOff>
      <xdr:row>16</xdr:row>
      <xdr:rowOff>200025</xdr:rowOff>
    </xdr:to>
    <xdr:sp macro="" textlink="">
      <xdr:nvSpPr>
        <xdr:cNvPr id="9" name="Rectangle 7">
          <a:extLst>
            <a:ext uri="{FF2B5EF4-FFF2-40B4-BE49-F238E27FC236}">
              <a16:creationId xmlns:a16="http://schemas.microsoft.com/office/drawing/2014/main" id="{3C098F40-CE27-4554-9B1E-47CD0BCFB4B5}"/>
            </a:ext>
          </a:extLst>
        </xdr:cNvPr>
        <xdr:cNvSpPr>
          <a:spLocks noChangeArrowheads="1"/>
        </xdr:cNvSpPr>
      </xdr:nvSpPr>
      <xdr:spPr bwMode="auto">
        <a:xfrm>
          <a:off x="6572250" y="3848100"/>
          <a:ext cx="17145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1609725</xdr:colOff>
      <xdr:row>16</xdr:row>
      <xdr:rowOff>19050</xdr:rowOff>
    </xdr:from>
    <xdr:to>
      <xdr:col>4</xdr:col>
      <xdr:colOff>1790700</xdr:colOff>
      <xdr:row>16</xdr:row>
      <xdr:rowOff>200025</xdr:rowOff>
    </xdr:to>
    <xdr:sp macro="" textlink="">
      <xdr:nvSpPr>
        <xdr:cNvPr id="10" name="Rectangle 8">
          <a:extLst>
            <a:ext uri="{FF2B5EF4-FFF2-40B4-BE49-F238E27FC236}">
              <a16:creationId xmlns:a16="http://schemas.microsoft.com/office/drawing/2014/main" id="{E681DACD-BD5F-4959-93B7-7987BA8F0CC7}"/>
            </a:ext>
          </a:extLst>
        </xdr:cNvPr>
        <xdr:cNvSpPr>
          <a:spLocks noChangeArrowheads="1"/>
        </xdr:cNvSpPr>
      </xdr:nvSpPr>
      <xdr:spPr bwMode="auto">
        <a:xfrm>
          <a:off x="8924925" y="3848100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1514475</xdr:colOff>
      <xdr:row>16</xdr:row>
      <xdr:rowOff>19050</xdr:rowOff>
    </xdr:from>
    <xdr:to>
      <xdr:col>5</xdr:col>
      <xdr:colOff>1695450</xdr:colOff>
      <xdr:row>16</xdr:row>
      <xdr:rowOff>200025</xdr:rowOff>
    </xdr:to>
    <xdr:sp macro="" textlink="">
      <xdr:nvSpPr>
        <xdr:cNvPr id="11" name="Rectangle 9">
          <a:extLst>
            <a:ext uri="{FF2B5EF4-FFF2-40B4-BE49-F238E27FC236}">
              <a16:creationId xmlns:a16="http://schemas.microsoft.com/office/drawing/2014/main" id="{BC452965-3993-4CBA-AECD-6AEB3389882A}"/>
            </a:ext>
          </a:extLst>
        </xdr:cNvPr>
        <xdr:cNvSpPr>
          <a:spLocks noChangeArrowheads="1"/>
        </xdr:cNvSpPr>
      </xdr:nvSpPr>
      <xdr:spPr bwMode="auto">
        <a:xfrm>
          <a:off x="11125200" y="3848100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1552575</xdr:colOff>
      <xdr:row>34</xdr:row>
      <xdr:rowOff>19050</xdr:rowOff>
    </xdr:from>
    <xdr:to>
      <xdr:col>2</xdr:col>
      <xdr:colOff>1733550</xdr:colOff>
      <xdr:row>34</xdr:row>
      <xdr:rowOff>200025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E1CC75A4-57CA-414E-B25A-BC748F35C654}"/>
            </a:ext>
          </a:extLst>
        </xdr:cNvPr>
        <xdr:cNvSpPr>
          <a:spLocks noChangeArrowheads="1"/>
        </xdr:cNvSpPr>
      </xdr:nvSpPr>
      <xdr:spPr bwMode="auto">
        <a:xfrm>
          <a:off x="4276725" y="7905750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1543050</xdr:colOff>
      <xdr:row>34</xdr:row>
      <xdr:rowOff>19050</xdr:rowOff>
    </xdr:from>
    <xdr:to>
      <xdr:col>3</xdr:col>
      <xdr:colOff>1724025</xdr:colOff>
      <xdr:row>34</xdr:row>
      <xdr:rowOff>200025</xdr:rowOff>
    </xdr:to>
    <xdr:sp macro="" textlink="">
      <xdr:nvSpPr>
        <xdr:cNvPr id="13" name="Rectangle 2">
          <a:extLst>
            <a:ext uri="{FF2B5EF4-FFF2-40B4-BE49-F238E27FC236}">
              <a16:creationId xmlns:a16="http://schemas.microsoft.com/office/drawing/2014/main" id="{849CFB9B-9F18-4CB2-A5C4-330A72325CDE}"/>
            </a:ext>
          </a:extLst>
        </xdr:cNvPr>
        <xdr:cNvSpPr>
          <a:spLocks noChangeArrowheads="1"/>
        </xdr:cNvSpPr>
      </xdr:nvSpPr>
      <xdr:spPr bwMode="auto">
        <a:xfrm>
          <a:off x="6562725" y="7905750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1581150</xdr:colOff>
      <xdr:row>34</xdr:row>
      <xdr:rowOff>19050</xdr:rowOff>
    </xdr:from>
    <xdr:to>
      <xdr:col>4</xdr:col>
      <xdr:colOff>1762125</xdr:colOff>
      <xdr:row>34</xdr:row>
      <xdr:rowOff>200025</xdr:rowOff>
    </xdr:to>
    <xdr:sp macro="" textlink="">
      <xdr:nvSpPr>
        <xdr:cNvPr id="14" name="Rectangle 3">
          <a:extLst>
            <a:ext uri="{FF2B5EF4-FFF2-40B4-BE49-F238E27FC236}">
              <a16:creationId xmlns:a16="http://schemas.microsoft.com/office/drawing/2014/main" id="{F6E75CA3-57C2-4783-8229-1103BBB7DA77}"/>
            </a:ext>
          </a:extLst>
        </xdr:cNvPr>
        <xdr:cNvSpPr>
          <a:spLocks noChangeArrowheads="1"/>
        </xdr:cNvSpPr>
      </xdr:nvSpPr>
      <xdr:spPr bwMode="auto">
        <a:xfrm>
          <a:off x="8896350" y="7905750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1504950</xdr:colOff>
      <xdr:row>34</xdr:row>
      <xdr:rowOff>19050</xdr:rowOff>
    </xdr:from>
    <xdr:to>
      <xdr:col>5</xdr:col>
      <xdr:colOff>1685925</xdr:colOff>
      <xdr:row>34</xdr:row>
      <xdr:rowOff>200025</xdr:rowOff>
    </xdr:to>
    <xdr:sp macro="" textlink="">
      <xdr:nvSpPr>
        <xdr:cNvPr id="15" name="Rectangle 4">
          <a:extLst>
            <a:ext uri="{FF2B5EF4-FFF2-40B4-BE49-F238E27FC236}">
              <a16:creationId xmlns:a16="http://schemas.microsoft.com/office/drawing/2014/main" id="{66995229-C39F-47A2-91F2-CDCC86B99186}"/>
            </a:ext>
          </a:extLst>
        </xdr:cNvPr>
        <xdr:cNvSpPr>
          <a:spLocks noChangeArrowheads="1"/>
        </xdr:cNvSpPr>
      </xdr:nvSpPr>
      <xdr:spPr bwMode="auto">
        <a:xfrm>
          <a:off x="11115675" y="7905750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1552575</xdr:colOff>
      <xdr:row>55</xdr:row>
      <xdr:rowOff>19050</xdr:rowOff>
    </xdr:from>
    <xdr:to>
      <xdr:col>2</xdr:col>
      <xdr:colOff>1733550</xdr:colOff>
      <xdr:row>55</xdr:row>
      <xdr:rowOff>200025</xdr:rowOff>
    </xdr:to>
    <xdr:sp macro="" textlink="">
      <xdr:nvSpPr>
        <xdr:cNvPr id="16" name="Rectangle 1">
          <a:extLst>
            <a:ext uri="{FF2B5EF4-FFF2-40B4-BE49-F238E27FC236}">
              <a16:creationId xmlns:a16="http://schemas.microsoft.com/office/drawing/2014/main" id="{8DC5E9C9-028C-4CF3-8AE6-DA74E53F7F17}"/>
            </a:ext>
          </a:extLst>
        </xdr:cNvPr>
        <xdr:cNvSpPr>
          <a:spLocks noChangeArrowheads="1"/>
        </xdr:cNvSpPr>
      </xdr:nvSpPr>
      <xdr:spPr bwMode="auto">
        <a:xfrm>
          <a:off x="4276725" y="12734925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1524000</xdr:colOff>
      <xdr:row>55</xdr:row>
      <xdr:rowOff>19050</xdr:rowOff>
    </xdr:from>
    <xdr:to>
      <xdr:col>3</xdr:col>
      <xdr:colOff>1704975</xdr:colOff>
      <xdr:row>55</xdr:row>
      <xdr:rowOff>200025</xdr:rowOff>
    </xdr:to>
    <xdr:sp macro="" textlink="">
      <xdr:nvSpPr>
        <xdr:cNvPr id="17" name="Rectangle 2">
          <a:extLst>
            <a:ext uri="{FF2B5EF4-FFF2-40B4-BE49-F238E27FC236}">
              <a16:creationId xmlns:a16="http://schemas.microsoft.com/office/drawing/2014/main" id="{2A38970C-8F1F-4AB0-A461-675F7AB7D875}"/>
            </a:ext>
          </a:extLst>
        </xdr:cNvPr>
        <xdr:cNvSpPr>
          <a:spLocks noChangeArrowheads="1"/>
        </xdr:cNvSpPr>
      </xdr:nvSpPr>
      <xdr:spPr bwMode="auto">
        <a:xfrm>
          <a:off x="6543675" y="12734925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1590675</xdr:colOff>
      <xdr:row>55</xdr:row>
      <xdr:rowOff>19050</xdr:rowOff>
    </xdr:from>
    <xdr:to>
      <xdr:col>4</xdr:col>
      <xdr:colOff>1771650</xdr:colOff>
      <xdr:row>55</xdr:row>
      <xdr:rowOff>200025</xdr:rowOff>
    </xdr:to>
    <xdr:sp macro="" textlink="">
      <xdr:nvSpPr>
        <xdr:cNvPr id="18" name="Rectangle 3">
          <a:extLst>
            <a:ext uri="{FF2B5EF4-FFF2-40B4-BE49-F238E27FC236}">
              <a16:creationId xmlns:a16="http://schemas.microsoft.com/office/drawing/2014/main" id="{8507941A-DBD5-4C89-BC7E-93979B1115BF}"/>
            </a:ext>
          </a:extLst>
        </xdr:cNvPr>
        <xdr:cNvSpPr>
          <a:spLocks noChangeArrowheads="1"/>
        </xdr:cNvSpPr>
      </xdr:nvSpPr>
      <xdr:spPr bwMode="auto">
        <a:xfrm>
          <a:off x="8905875" y="12734925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1543050</xdr:colOff>
      <xdr:row>78</xdr:row>
      <xdr:rowOff>19050</xdr:rowOff>
    </xdr:from>
    <xdr:to>
      <xdr:col>2</xdr:col>
      <xdr:colOff>1724025</xdr:colOff>
      <xdr:row>78</xdr:row>
      <xdr:rowOff>200025</xdr:rowOff>
    </xdr:to>
    <xdr:sp macro="" textlink="">
      <xdr:nvSpPr>
        <xdr:cNvPr id="19" name="Rectangle 6">
          <a:extLst>
            <a:ext uri="{FF2B5EF4-FFF2-40B4-BE49-F238E27FC236}">
              <a16:creationId xmlns:a16="http://schemas.microsoft.com/office/drawing/2014/main" id="{D4C04221-C09D-4E0B-B05C-0401F95DB500}"/>
            </a:ext>
          </a:extLst>
        </xdr:cNvPr>
        <xdr:cNvSpPr>
          <a:spLocks noChangeArrowheads="1"/>
        </xdr:cNvSpPr>
      </xdr:nvSpPr>
      <xdr:spPr bwMode="auto">
        <a:xfrm>
          <a:off x="4267200" y="17887950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1514475</xdr:colOff>
      <xdr:row>78</xdr:row>
      <xdr:rowOff>19050</xdr:rowOff>
    </xdr:from>
    <xdr:to>
      <xdr:col>3</xdr:col>
      <xdr:colOff>1685925</xdr:colOff>
      <xdr:row>78</xdr:row>
      <xdr:rowOff>200025</xdr:rowOff>
    </xdr:to>
    <xdr:sp macro="" textlink="">
      <xdr:nvSpPr>
        <xdr:cNvPr id="20" name="Rectangle 7">
          <a:extLst>
            <a:ext uri="{FF2B5EF4-FFF2-40B4-BE49-F238E27FC236}">
              <a16:creationId xmlns:a16="http://schemas.microsoft.com/office/drawing/2014/main" id="{AF8038C4-9724-461A-B02B-2A0584FDFD79}"/>
            </a:ext>
          </a:extLst>
        </xdr:cNvPr>
        <xdr:cNvSpPr>
          <a:spLocks noChangeArrowheads="1"/>
        </xdr:cNvSpPr>
      </xdr:nvSpPr>
      <xdr:spPr bwMode="auto">
        <a:xfrm>
          <a:off x="6534150" y="17887950"/>
          <a:ext cx="17145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1590675</xdr:colOff>
      <xdr:row>78</xdr:row>
      <xdr:rowOff>19050</xdr:rowOff>
    </xdr:from>
    <xdr:to>
      <xdr:col>4</xdr:col>
      <xdr:colOff>1771650</xdr:colOff>
      <xdr:row>78</xdr:row>
      <xdr:rowOff>200025</xdr:rowOff>
    </xdr:to>
    <xdr:sp macro="" textlink="">
      <xdr:nvSpPr>
        <xdr:cNvPr id="21" name="Rectangle 8">
          <a:extLst>
            <a:ext uri="{FF2B5EF4-FFF2-40B4-BE49-F238E27FC236}">
              <a16:creationId xmlns:a16="http://schemas.microsoft.com/office/drawing/2014/main" id="{2F24EF8C-ADE9-45EC-A1FA-832184D8C4C6}"/>
            </a:ext>
          </a:extLst>
        </xdr:cNvPr>
        <xdr:cNvSpPr>
          <a:spLocks noChangeArrowheads="1"/>
        </xdr:cNvSpPr>
      </xdr:nvSpPr>
      <xdr:spPr bwMode="auto">
        <a:xfrm>
          <a:off x="8905875" y="17887950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1543050</xdr:colOff>
      <xdr:row>100</xdr:row>
      <xdr:rowOff>19050</xdr:rowOff>
    </xdr:from>
    <xdr:to>
      <xdr:col>2</xdr:col>
      <xdr:colOff>1724025</xdr:colOff>
      <xdr:row>100</xdr:row>
      <xdr:rowOff>200025</xdr:rowOff>
    </xdr:to>
    <xdr:sp macro="" textlink="">
      <xdr:nvSpPr>
        <xdr:cNvPr id="22" name="Rectangle 6">
          <a:extLst>
            <a:ext uri="{FF2B5EF4-FFF2-40B4-BE49-F238E27FC236}">
              <a16:creationId xmlns:a16="http://schemas.microsoft.com/office/drawing/2014/main" id="{BD289AF3-83C2-4693-AE42-E14E99CDEBA0}"/>
            </a:ext>
          </a:extLst>
        </xdr:cNvPr>
        <xdr:cNvSpPr>
          <a:spLocks noChangeArrowheads="1"/>
        </xdr:cNvSpPr>
      </xdr:nvSpPr>
      <xdr:spPr bwMode="auto">
        <a:xfrm>
          <a:off x="4267200" y="22869525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1524000</xdr:colOff>
      <xdr:row>100</xdr:row>
      <xdr:rowOff>19050</xdr:rowOff>
    </xdr:from>
    <xdr:to>
      <xdr:col>3</xdr:col>
      <xdr:colOff>1695450</xdr:colOff>
      <xdr:row>100</xdr:row>
      <xdr:rowOff>200025</xdr:rowOff>
    </xdr:to>
    <xdr:sp macro="" textlink="">
      <xdr:nvSpPr>
        <xdr:cNvPr id="23" name="Rectangle 7">
          <a:extLst>
            <a:ext uri="{FF2B5EF4-FFF2-40B4-BE49-F238E27FC236}">
              <a16:creationId xmlns:a16="http://schemas.microsoft.com/office/drawing/2014/main" id="{5F681FFE-170F-4886-BEE8-63F3134D1695}"/>
            </a:ext>
          </a:extLst>
        </xdr:cNvPr>
        <xdr:cNvSpPr>
          <a:spLocks noChangeArrowheads="1"/>
        </xdr:cNvSpPr>
      </xdr:nvSpPr>
      <xdr:spPr bwMode="auto">
        <a:xfrm>
          <a:off x="6543675" y="22869525"/>
          <a:ext cx="17145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1571625</xdr:colOff>
      <xdr:row>100</xdr:row>
      <xdr:rowOff>19050</xdr:rowOff>
    </xdr:from>
    <xdr:to>
      <xdr:col>4</xdr:col>
      <xdr:colOff>1752600</xdr:colOff>
      <xdr:row>100</xdr:row>
      <xdr:rowOff>200025</xdr:rowOff>
    </xdr:to>
    <xdr:sp macro="" textlink="">
      <xdr:nvSpPr>
        <xdr:cNvPr id="24" name="Rectangle 8">
          <a:extLst>
            <a:ext uri="{FF2B5EF4-FFF2-40B4-BE49-F238E27FC236}">
              <a16:creationId xmlns:a16="http://schemas.microsoft.com/office/drawing/2014/main" id="{1E59FC1D-44AC-41C0-830B-A891978ED2DB}"/>
            </a:ext>
          </a:extLst>
        </xdr:cNvPr>
        <xdr:cNvSpPr>
          <a:spLocks noChangeArrowheads="1"/>
        </xdr:cNvSpPr>
      </xdr:nvSpPr>
      <xdr:spPr bwMode="auto">
        <a:xfrm>
          <a:off x="8886825" y="22869525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1495425</xdr:colOff>
      <xdr:row>100</xdr:row>
      <xdr:rowOff>19050</xdr:rowOff>
    </xdr:from>
    <xdr:to>
      <xdr:col>5</xdr:col>
      <xdr:colOff>1676400</xdr:colOff>
      <xdr:row>100</xdr:row>
      <xdr:rowOff>200025</xdr:rowOff>
    </xdr:to>
    <xdr:sp macro="" textlink="">
      <xdr:nvSpPr>
        <xdr:cNvPr id="25" name="Rectangle 9">
          <a:extLst>
            <a:ext uri="{FF2B5EF4-FFF2-40B4-BE49-F238E27FC236}">
              <a16:creationId xmlns:a16="http://schemas.microsoft.com/office/drawing/2014/main" id="{9AFF4D0C-9ED8-4984-9811-D45DDD6DCC87}"/>
            </a:ext>
          </a:extLst>
        </xdr:cNvPr>
        <xdr:cNvSpPr>
          <a:spLocks noChangeArrowheads="1"/>
        </xdr:cNvSpPr>
      </xdr:nvSpPr>
      <xdr:spPr bwMode="auto">
        <a:xfrm>
          <a:off x="11106150" y="22869525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1562100</xdr:colOff>
      <xdr:row>120</xdr:row>
      <xdr:rowOff>19050</xdr:rowOff>
    </xdr:from>
    <xdr:to>
      <xdr:col>2</xdr:col>
      <xdr:colOff>1743075</xdr:colOff>
      <xdr:row>120</xdr:row>
      <xdr:rowOff>200025</xdr:rowOff>
    </xdr:to>
    <xdr:sp macro="" textlink="">
      <xdr:nvSpPr>
        <xdr:cNvPr id="26" name="Rectangle 1">
          <a:extLst>
            <a:ext uri="{FF2B5EF4-FFF2-40B4-BE49-F238E27FC236}">
              <a16:creationId xmlns:a16="http://schemas.microsoft.com/office/drawing/2014/main" id="{C086914F-1962-4CAA-974A-B1034ECFD4BB}"/>
            </a:ext>
          </a:extLst>
        </xdr:cNvPr>
        <xdr:cNvSpPr>
          <a:spLocks noChangeArrowheads="1"/>
        </xdr:cNvSpPr>
      </xdr:nvSpPr>
      <xdr:spPr bwMode="auto">
        <a:xfrm>
          <a:off x="4286250" y="27365325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1533525</xdr:colOff>
      <xdr:row>120</xdr:row>
      <xdr:rowOff>19050</xdr:rowOff>
    </xdr:from>
    <xdr:to>
      <xdr:col>3</xdr:col>
      <xdr:colOff>1714500</xdr:colOff>
      <xdr:row>120</xdr:row>
      <xdr:rowOff>200025</xdr:rowOff>
    </xdr:to>
    <xdr:sp macro="" textlink="">
      <xdr:nvSpPr>
        <xdr:cNvPr id="27" name="Rectangle 2">
          <a:extLst>
            <a:ext uri="{FF2B5EF4-FFF2-40B4-BE49-F238E27FC236}">
              <a16:creationId xmlns:a16="http://schemas.microsoft.com/office/drawing/2014/main" id="{29DE507B-C438-45CD-AA79-99F4816F7960}"/>
            </a:ext>
          </a:extLst>
        </xdr:cNvPr>
        <xdr:cNvSpPr>
          <a:spLocks noChangeArrowheads="1"/>
        </xdr:cNvSpPr>
      </xdr:nvSpPr>
      <xdr:spPr bwMode="auto">
        <a:xfrm>
          <a:off x="6553200" y="27365325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1504950</xdr:colOff>
      <xdr:row>120</xdr:row>
      <xdr:rowOff>19050</xdr:rowOff>
    </xdr:from>
    <xdr:to>
      <xdr:col>5</xdr:col>
      <xdr:colOff>1685925</xdr:colOff>
      <xdr:row>120</xdr:row>
      <xdr:rowOff>200025</xdr:rowOff>
    </xdr:to>
    <xdr:sp macro="" textlink="">
      <xdr:nvSpPr>
        <xdr:cNvPr id="28" name="Rectangle 4">
          <a:extLst>
            <a:ext uri="{FF2B5EF4-FFF2-40B4-BE49-F238E27FC236}">
              <a16:creationId xmlns:a16="http://schemas.microsoft.com/office/drawing/2014/main" id="{A0C7375F-B295-4512-85AE-0CB3B204FE8D}"/>
            </a:ext>
          </a:extLst>
        </xdr:cNvPr>
        <xdr:cNvSpPr>
          <a:spLocks noChangeArrowheads="1"/>
        </xdr:cNvSpPr>
      </xdr:nvSpPr>
      <xdr:spPr bwMode="auto">
        <a:xfrm>
          <a:off x="11115675" y="27365325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1485900</xdr:colOff>
      <xdr:row>16</xdr:row>
      <xdr:rowOff>19050</xdr:rowOff>
    </xdr:from>
    <xdr:to>
      <xdr:col>1</xdr:col>
      <xdr:colOff>1666875</xdr:colOff>
      <xdr:row>16</xdr:row>
      <xdr:rowOff>200025</xdr:rowOff>
    </xdr:to>
    <xdr:sp macro="" textlink="">
      <xdr:nvSpPr>
        <xdr:cNvPr id="29" name="Rectangle 6">
          <a:extLst>
            <a:ext uri="{FF2B5EF4-FFF2-40B4-BE49-F238E27FC236}">
              <a16:creationId xmlns:a16="http://schemas.microsoft.com/office/drawing/2014/main" id="{A6D96959-033A-489D-AAD7-DBF1CAFF6F1C}"/>
            </a:ext>
          </a:extLst>
        </xdr:cNvPr>
        <xdr:cNvSpPr>
          <a:spLocks noChangeArrowheads="1"/>
        </xdr:cNvSpPr>
      </xdr:nvSpPr>
      <xdr:spPr bwMode="auto">
        <a:xfrm>
          <a:off x="1914525" y="3848100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1485900</xdr:colOff>
      <xdr:row>34</xdr:row>
      <xdr:rowOff>19050</xdr:rowOff>
    </xdr:from>
    <xdr:to>
      <xdr:col>1</xdr:col>
      <xdr:colOff>1666875</xdr:colOff>
      <xdr:row>34</xdr:row>
      <xdr:rowOff>200025</xdr:rowOff>
    </xdr:to>
    <xdr:sp macro="" textlink="">
      <xdr:nvSpPr>
        <xdr:cNvPr id="30" name="Rectangle 6">
          <a:extLst>
            <a:ext uri="{FF2B5EF4-FFF2-40B4-BE49-F238E27FC236}">
              <a16:creationId xmlns:a16="http://schemas.microsoft.com/office/drawing/2014/main" id="{DE63239F-9C4D-4B0E-AB2A-C765142A3EB2}"/>
            </a:ext>
          </a:extLst>
        </xdr:cNvPr>
        <xdr:cNvSpPr>
          <a:spLocks noChangeArrowheads="1"/>
        </xdr:cNvSpPr>
      </xdr:nvSpPr>
      <xdr:spPr bwMode="auto">
        <a:xfrm>
          <a:off x="1914525" y="7905750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1552575</xdr:colOff>
      <xdr:row>55</xdr:row>
      <xdr:rowOff>19050</xdr:rowOff>
    </xdr:from>
    <xdr:to>
      <xdr:col>2</xdr:col>
      <xdr:colOff>1733550</xdr:colOff>
      <xdr:row>55</xdr:row>
      <xdr:rowOff>200025</xdr:rowOff>
    </xdr:to>
    <xdr:sp macro="" textlink="">
      <xdr:nvSpPr>
        <xdr:cNvPr id="31" name="Rectangle 1">
          <a:extLst>
            <a:ext uri="{FF2B5EF4-FFF2-40B4-BE49-F238E27FC236}">
              <a16:creationId xmlns:a16="http://schemas.microsoft.com/office/drawing/2014/main" id="{E8C2C9EB-7678-4A4F-8C67-0D83729389DE}"/>
            </a:ext>
          </a:extLst>
        </xdr:cNvPr>
        <xdr:cNvSpPr>
          <a:spLocks noChangeArrowheads="1"/>
        </xdr:cNvSpPr>
      </xdr:nvSpPr>
      <xdr:spPr bwMode="auto">
        <a:xfrm>
          <a:off x="4276725" y="12734925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1504950</xdr:colOff>
      <xdr:row>55</xdr:row>
      <xdr:rowOff>19050</xdr:rowOff>
    </xdr:from>
    <xdr:to>
      <xdr:col>5</xdr:col>
      <xdr:colOff>1685925</xdr:colOff>
      <xdr:row>55</xdr:row>
      <xdr:rowOff>200025</xdr:rowOff>
    </xdr:to>
    <xdr:sp macro="" textlink="">
      <xdr:nvSpPr>
        <xdr:cNvPr id="32" name="Rectangle 4">
          <a:extLst>
            <a:ext uri="{FF2B5EF4-FFF2-40B4-BE49-F238E27FC236}">
              <a16:creationId xmlns:a16="http://schemas.microsoft.com/office/drawing/2014/main" id="{18D3B74A-338D-49EC-B5FF-7564B7907A1A}"/>
            </a:ext>
          </a:extLst>
        </xdr:cNvPr>
        <xdr:cNvSpPr>
          <a:spLocks noChangeArrowheads="1"/>
        </xdr:cNvSpPr>
      </xdr:nvSpPr>
      <xdr:spPr bwMode="auto">
        <a:xfrm>
          <a:off x="11115675" y="12734925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1485900</xdr:colOff>
      <xdr:row>55</xdr:row>
      <xdr:rowOff>19050</xdr:rowOff>
    </xdr:from>
    <xdr:to>
      <xdr:col>1</xdr:col>
      <xdr:colOff>1666875</xdr:colOff>
      <xdr:row>55</xdr:row>
      <xdr:rowOff>200025</xdr:rowOff>
    </xdr:to>
    <xdr:sp macro="" textlink="">
      <xdr:nvSpPr>
        <xdr:cNvPr id="33" name="Rectangle 6">
          <a:extLst>
            <a:ext uri="{FF2B5EF4-FFF2-40B4-BE49-F238E27FC236}">
              <a16:creationId xmlns:a16="http://schemas.microsoft.com/office/drawing/2014/main" id="{1FB173F2-CC06-43EF-9F35-8D1537F85AF3}"/>
            </a:ext>
          </a:extLst>
        </xdr:cNvPr>
        <xdr:cNvSpPr>
          <a:spLocks noChangeArrowheads="1"/>
        </xdr:cNvSpPr>
      </xdr:nvSpPr>
      <xdr:spPr bwMode="auto">
        <a:xfrm>
          <a:off x="1914525" y="12734925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1590675</xdr:colOff>
      <xdr:row>78</xdr:row>
      <xdr:rowOff>19050</xdr:rowOff>
    </xdr:from>
    <xdr:to>
      <xdr:col>4</xdr:col>
      <xdr:colOff>1771650</xdr:colOff>
      <xdr:row>78</xdr:row>
      <xdr:rowOff>200025</xdr:rowOff>
    </xdr:to>
    <xdr:sp macro="" textlink="">
      <xdr:nvSpPr>
        <xdr:cNvPr id="34" name="Rectangle 3">
          <a:extLst>
            <a:ext uri="{FF2B5EF4-FFF2-40B4-BE49-F238E27FC236}">
              <a16:creationId xmlns:a16="http://schemas.microsoft.com/office/drawing/2014/main" id="{535DFF7A-87F4-49F5-83E9-D0DF33D777F1}"/>
            </a:ext>
          </a:extLst>
        </xdr:cNvPr>
        <xdr:cNvSpPr>
          <a:spLocks noChangeArrowheads="1"/>
        </xdr:cNvSpPr>
      </xdr:nvSpPr>
      <xdr:spPr bwMode="auto">
        <a:xfrm>
          <a:off x="8905875" y="17887950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1457325</xdr:colOff>
      <xdr:row>78</xdr:row>
      <xdr:rowOff>19050</xdr:rowOff>
    </xdr:from>
    <xdr:to>
      <xdr:col>5</xdr:col>
      <xdr:colOff>1638300</xdr:colOff>
      <xdr:row>78</xdr:row>
      <xdr:rowOff>200025</xdr:rowOff>
    </xdr:to>
    <xdr:sp macro="" textlink="">
      <xdr:nvSpPr>
        <xdr:cNvPr id="35" name="Rectangle 4">
          <a:extLst>
            <a:ext uri="{FF2B5EF4-FFF2-40B4-BE49-F238E27FC236}">
              <a16:creationId xmlns:a16="http://schemas.microsoft.com/office/drawing/2014/main" id="{790E150E-6D96-4147-8825-2B4BE3E1966A}"/>
            </a:ext>
          </a:extLst>
        </xdr:cNvPr>
        <xdr:cNvSpPr>
          <a:spLocks noChangeArrowheads="1"/>
        </xdr:cNvSpPr>
      </xdr:nvSpPr>
      <xdr:spPr bwMode="auto">
        <a:xfrm>
          <a:off x="11068050" y="17887950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1485900</xdr:colOff>
      <xdr:row>78</xdr:row>
      <xdr:rowOff>19050</xdr:rowOff>
    </xdr:from>
    <xdr:to>
      <xdr:col>1</xdr:col>
      <xdr:colOff>1666875</xdr:colOff>
      <xdr:row>78</xdr:row>
      <xdr:rowOff>200025</xdr:rowOff>
    </xdr:to>
    <xdr:sp macro="" textlink="">
      <xdr:nvSpPr>
        <xdr:cNvPr id="36" name="Rectangle 6">
          <a:extLst>
            <a:ext uri="{FF2B5EF4-FFF2-40B4-BE49-F238E27FC236}">
              <a16:creationId xmlns:a16="http://schemas.microsoft.com/office/drawing/2014/main" id="{F37A4AA7-8A28-4D8F-A5EA-833A16761D8E}"/>
            </a:ext>
          </a:extLst>
        </xdr:cNvPr>
        <xdr:cNvSpPr>
          <a:spLocks noChangeArrowheads="1"/>
        </xdr:cNvSpPr>
      </xdr:nvSpPr>
      <xdr:spPr bwMode="auto">
        <a:xfrm>
          <a:off x="1914525" y="17887950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1543050</xdr:colOff>
      <xdr:row>100</xdr:row>
      <xdr:rowOff>19050</xdr:rowOff>
    </xdr:from>
    <xdr:to>
      <xdr:col>2</xdr:col>
      <xdr:colOff>1724025</xdr:colOff>
      <xdr:row>100</xdr:row>
      <xdr:rowOff>200025</xdr:rowOff>
    </xdr:to>
    <xdr:sp macro="" textlink="">
      <xdr:nvSpPr>
        <xdr:cNvPr id="37" name="Rectangle 6">
          <a:extLst>
            <a:ext uri="{FF2B5EF4-FFF2-40B4-BE49-F238E27FC236}">
              <a16:creationId xmlns:a16="http://schemas.microsoft.com/office/drawing/2014/main" id="{B14E1AA3-DB8C-4C83-8807-216A1BDA5F72}"/>
            </a:ext>
          </a:extLst>
        </xdr:cNvPr>
        <xdr:cNvSpPr>
          <a:spLocks noChangeArrowheads="1"/>
        </xdr:cNvSpPr>
      </xdr:nvSpPr>
      <xdr:spPr bwMode="auto">
        <a:xfrm>
          <a:off x="4267200" y="22869525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1485900</xdr:colOff>
      <xdr:row>100</xdr:row>
      <xdr:rowOff>19050</xdr:rowOff>
    </xdr:from>
    <xdr:to>
      <xdr:col>1</xdr:col>
      <xdr:colOff>1666875</xdr:colOff>
      <xdr:row>100</xdr:row>
      <xdr:rowOff>200025</xdr:rowOff>
    </xdr:to>
    <xdr:sp macro="" textlink="">
      <xdr:nvSpPr>
        <xdr:cNvPr id="38" name="Rectangle 6">
          <a:extLst>
            <a:ext uri="{FF2B5EF4-FFF2-40B4-BE49-F238E27FC236}">
              <a16:creationId xmlns:a16="http://schemas.microsoft.com/office/drawing/2014/main" id="{6074C0E8-9EDD-4744-8552-F06C5336EE52}"/>
            </a:ext>
          </a:extLst>
        </xdr:cNvPr>
        <xdr:cNvSpPr>
          <a:spLocks noChangeArrowheads="1"/>
        </xdr:cNvSpPr>
      </xdr:nvSpPr>
      <xdr:spPr bwMode="auto">
        <a:xfrm>
          <a:off x="1914525" y="22869525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1571625</xdr:colOff>
      <xdr:row>120</xdr:row>
      <xdr:rowOff>19050</xdr:rowOff>
    </xdr:from>
    <xdr:to>
      <xdr:col>4</xdr:col>
      <xdr:colOff>1752600</xdr:colOff>
      <xdr:row>120</xdr:row>
      <xdr:rowOff>200025</xdr:rowOff>
    </xdr:to>
    <xdr:sp macro="" textlink="">
      <xdr:nvSpPr>
        <xdr:cNvPr id="39" name="Rectangle 8">
          <a:extLst>
            <a:ext uri="{FF2B5EF4-FFF2-40B4-BE49-F238E27FC236}">
              <a16:creationId xmlns:a16="http://schemas.microsoft.com/office/drawing/2014/main" id="{C204490B-9BE6-44D7-8ED3-9B3C0AD2FA17}"/>
            </a:ext>
          </a:extLst>
        </xdr:cNvPr>
        <xdr:cNvSpPr>
          <a:spLocks noChangeArrowheads="1"/>
        </xdr:cNvSpPr>
      </xdr:nvSpPr>
      <xdr:spPr bwMode="auto">
        <a:xfrm>
          <a:off x="8886825" y="27365325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1485900</xdr:colOff>
      <xdr:row>120</xdr:row>
      <xdr:rowOff>19050</xdr:rowOff>
    </xdr:from>
    <xdr:to>
      <xdr:col>1</xdr:col>
      <xdr:colOff>1666875</xdr:colOff>
      <xdr:row>120</xdr:row>
      <xdr:rowOff>200025</xdr:rowOff>
    </xdr:to>
    <xdr:sp macro="" textlink="">
      <xdr:nvSpPr>
        <xdr:cNvPr id="40" name="Rectangle 6">
          <a:extLst>
            <a:ext uri="{FF2B5EF4-FFF2-40B4-BE49-F238E27FC236}">
              <a16:creationId xmlns:a16="http://schemas.microsoft.com/office/drawing/2014/main" id="{2F518720-4D6E-41BD-A3DD-16B63839B8F3}"/>
            </a:ext>
          </a:extLst>
        </xdr:cNvPr>
        <xdr:cNvSpPr>
          <a:spLocks noChangeArrowheads="1"/>
        </xdr:cNvSpPr>
      </xdr:nvSpPr>
      <xdr:spPr bwMode="auto">
        <a:xfrm>
          <a:off x="1914525" y="27365325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171450</xdr:colOff>
      <xdr:row>1</xdr:row>
      <xdr:rowOff>19050</xdr:rowOff>
    </xdr:from>
    <xdr:ext cx="247650" cy="247650"/>
    <xdr:pic>
      <xdr:nvPicPr>
        <xdr:cNvPr id="2" name="Log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</xdr:col>
      <xdr:colOff>171450</xdr:colOff>
      <xdr:row>5</xdr:row>
      <xdr:rowOff>19050</xdr:rowOff>
    </xdr:from>
    <xdr:ext cx="247650" cy="247650"/>
    <xdr:pic>
      <xdr:nvPicPr>
        <xdr:cNvPr id="3" name="Log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topLeftCell="A12" zoomScaleNormal="100" workbookViewId="0">
      <selection activeCell="H21" sqref="H21"/>
    </sheetView>
  </sheetViews>
  <sheetFormatPr defaultRowHeight="18.600000000000001" x14ac:dyDescent="0.55000000000000004"/>
  <cols>
    <col min="1" max="1" width="4" style="1" customWidth="1"/>
    <col min="2" max="2" width="5" style="1" customWidth="1"/>
    <col min="3" max="3" width="63" style="1" customWidth="1"/>
    <col min="4" max="4" width="10" style="1" customWidth="1"/>
    <col min="5" max="5" width="41" style="1" customWidth="1"/>
    <col min="6" max="7" width="10" style="1" customWidth="1"/>
    <col min="8" max="8" width="53.85546875" style="1" customWidth="1"/>
    <col min="9" max="16384" width="9.140625" style="1"/>
  </cols>
  <sheetData>
    <row r="1" spans="1:8" ht="24.6" x14ac:dyDescent="0.55000000000000004">
      <c r="H1" s="2" t="s">
        <v>0</v>
      </c>
    </row>
    <row r="2" spans="1:8" ht="30" x14ac:dyDescent="0.7">
      <c r="A2" s="3"/>
      <c r="B2" s="4"/>
      <c r="C2" s="5"/>
      <c r="D2" s="6" t="s">
        <v>1</v>
      </c>
      <c r="E2" s="7"/>
      <c r="F2" s="6" t="s">
        <v>2</v>
      </c>
      <c r="G2" s="8"/>
      <c r="H2" s="7"/>
    </row>
    <row r="3" spans="1:8" ht="30" x14ac:dyDescent="0.7">
      <c r="A3" s="9"/>
      <c r="B3" s="10"/>
      <c r="C3" s="11"/>
      <c r="D3" s="12" t="s">
        <v>3</v>
      </c>
      <c r="E3" s="13" t="s">
        <v>4</v>
      </c>
      <c r="F3" s="14"/>
      <c r="G3" s="15" t="s">
        <v>339</v>
      </c>
      <c r="H3" s="16"/>
    </row>
    <row r="4" spans="1:8" ht="30" x14ac:dyDescent="0.7">
      <c r="A4" s="17" t="s">
        <v>181</v>
      </c>
      <c r="B4" s="18"/>
      <c r="C4" s="19"/>
      <c r="D4" s="12" t="s">
        <v>3</v>
      </c>
      <c r="E4" s="13" t="s">
        <v>5</v>
      </c>
      <c r="F4" s="14"/>
      <c r="G4" s="15" t="s">
        <v>340</v>
      </c>
      <c r="H4" s="16"/>
    </row>
    <row r="5" spans="1:8" ht="30" x14ac:dyDescent="0.7">
      <c r="A5" s="17" t="s">
        <v>6</v>
      </c>
      <c r="B5" s="18"/>
      <c r="C5" s="19"/>
      <c r="D5" s="12" t="s">
        <v>3</v>
      </c>
      <c r="E5" s="13" t="s">
        <v>7</v>
      </c>
      <c r="F5" s="14"/>
      <c r="G5" s="15" t="s">
        <v>341</v>
      </c>
      <c r="H5" s="16"/>
    </row>
    <row r="6" spans="1:8" ht="30" x14ac:dyDescent="0.7">
      <c r="A6" s="20" t="s">
        <v>8</v>
      </c>
      <c r="B6" s="21"/>
      <c r="C6" s="22"/>
      <c r="D6" s="23"/>
      <c r="E6" s="24"/>
      <c r="F6" s="23"/>
      <c r="G6" s="25" t="s">
        <v>342</v>
      </c>
      <c r="H6" s="24"/>
    </row>
    <row r="7" spans="1:8" ht="24.6" x14ac:dyDescent="0.7">
      <c r="A7" s="26"/>
      <c r="B7" s="27" t="s">
        <v>9</v>
      </c>
      <c r="C7" s="28"/>
      <c r="D7" s="28"/>
      <c r="E7" s="28"/>
      <c r="F7" s="28"/>
      <c r="G7" s="28"/>
      <c r="H7" s="29"/>
    </row>
    <row r="8" spans="1:8" ht="6" customHeight="1" x14ac:dyDescent="0.55000000000000004">
      <c r="A8" s="30"/>
      <c r="H8" s="31"/>
    </row>
    <row r="9" spans="1:8" ht="24.6" x14ac:dyDescent="0.7">
      <c r="A9" s="30"/>
      <c r="B9" s="32" t="s">
        <v>343</v>
      </c>
      <c r="D9" s="32" t="s">
        <v>344</v>
      </c>
      <c r="H9" s="208" t="s">
        <v>345</v>
      </c>
    </row>
    <row r="10" spans="1:8" ht="6" customHeight="1" x14ac:dyDescent="0.55000000000000004">
      <c r="A10" s="30"/>
      <c r="H10" s="31"/>
    </row>
    <row r="11" spans="1:8" ht="24.6" x14ac:dyDescent="0.7">
      <c r="A11" s="30"/>
      <c r="B11" s="32" t="s">
        <v>346</v>
      </c>
      <c r="D11" s="49" t="s">
        <v>347</v>
      </c>
      <c r="E11" s="32"/>
      <c r="F11" s="32"/>
      <c r="H11" s="33" t="s">
        <v>348</v>
      </c>
    </row>
    <row r="12" spans="1:8" ht="6" customHeight="1" x14ac:dyDescent="0.55000000000000004">
      <c r="A12" s="34"/>
      <c r="B12" s="35"/>
      <c r="C12" s="35"/>
      <c r="D12" s="35"/>
      <c r="E12" s="35"/>
      <c r="F12" s="35"/>
      <c r="G12" s="35"/>
      <c r="H12" s="36"/>
    </row>
    <row r="13" spans="1:8" ht="24.6" x14ac:dyDescent="0.7">
      <c r="A13" s="26"/>
      <c r="B13" s="27" t="s">
        <v>10</v>
      </c>
      <c r="C13" s="28"/>
      <c r="D13" s="28"/>
      <c r="E13" s="28"/>
      <c r="F13" s="28"/>
      <c r="G13" s="28"/>
      <c r="H13" s="29"/>
    </row>
    <row r="14" spans="1:8" ht="24.6" x14ac:dyDescent="0.7">
      <c r="A14" s="30"/>
      <c r="B14" s="32" t="s">
        <v>182</v>
      </c>
      <c r="H14" s="31"/>
    </row>
    <row r="15" spans="1:8" ht="24.6" x14ac:dyDescent="0.7">
      <c r="A15" s="30"/>
      <c r="B15" s="32" t="s">
        <v>183</v>
      </c>
      <c r="H15" s="31"/>
    </row>
    <row r="16" spans="1:8" ht="24.6" x14ac:dyDescent="0.7">
      <c r="A16" s="30"/>
      <c r="B16" s="32" t="s">
        <v>184</v>
      </c>
      <c r="H16" s="31"/>
    </row>
    <row r="17" spans="1:8" ht="6" customHeight="1" x14ac:dyDescent="0.55000000000000004">
      <c r="A17" s="34"/>
      <c r="B17" s="35"/>
      <c r="C17" s="35"/>
      <c r="D17" s="35"/>
      <c r="E17" s="35"/>
      <c r="F17" s="35"/>
      <c r="G17" s="35"/>
      <c r="H17" s="36"/>
    </row>
    <row r="18" spans="1:8" ht="24.6" x14ac:dyDescent="0.7">
      <c r="A18" s="26"/>
      <c r="B18" s="28" t="s">
        <v>334</v>
      </c>
      <c r="C18" s="28"/>
      <c r="D18" s="28"/>
      <c r="E18" s="28"/>
      <c r="F18" s="28"/>
      <c r="G18" s="28"/>
      <c r="H18" s="29"/>
    </row>
    <row r="19" spans="1:8" ht="24.6" x14ac:dyDescent="0.7">
      <c r="A19" s="37"/>
      <c r="B19" s="38" t="s">
        <v>11</v>
      </c>
      <c r="C19" s="32" t="s">
        <v>185</v>
      </c>
      <c r="D19" s="32"/>
      <c r="E19" s="32"/>
      <c r="F19" s="32"/>
      <c r="G19" s="32"/>
      <c r="H19" s="33"/>
    </row>
    <row r="20" spans="1:8" ht="24.6" x14ac:dyDescent="0.7">
      <c r="A20" s="37"/>
      <c r="B20" s="32"/>
      <c r="C20" s="32" t="s">
        <v>186</v>
      </c>
      <c r="D20" s="32"/>
      <c r="E20" s="32"/>
      <c r="F20" s="32"/>
      <c r="G20" s="32"/>
      <c r="H20" s="33"/>
    </row>
    <row r="21" spans="1:8" ht="24.6" x14ac:dyDescent="0.7">
      <c r="A21" s="37"/>
      <c r="B21" s="38" t="s">
        <v>12</v>
      </c>
      <c r="C21" s="32" t="s">
        <v>187</v>
      </c>
      <c r="D21" s="32"/>
      <c r="E21" s="32"/>
      <c r="F21" s="32"/>
      <c r="G21" s="32"/>
      <c r="H21" s="33"/>
    </row>
    <row r="22" spans="1:8" ht="24.6" x14ac:dyDescent="0.7">
      <c r="A22" s="37"/>
      <c r="B22" s="38" t="s">
        <v>13</v>
      </c>
      <c r="C22" s="32" t="s">
        <v>14</v>
      </c>
      <c r="D22" s="32"/>
      <c r="E22" s="32"/>
      <c r="F22" s="32"/>
      <c r="G22" s="32"/>
      <c r="H22" s="33"/>
    </row>
    <row r="23" spans="1:8" ht="24.6" x14ac:dyDescent="0.7">
      <c r="A23" s="37"/>
      <c r="B23" s="38" t="s">
        <v>15</v>
      </c>
      <c r="C23" s="32" t="s">
        <v>188</v>
      </c>
      <c r="D23" s="32"/>
      <c r="E23" s="32"/>
      <c r="F23" s="32"/>
      <c r="G23" s="32"/>
      <c r="H23" s="33"/>
    </row>
    <row r="24" spans="1:8" ht="24.6" x14ac:dyDescent="0.7">
      <c r="A24" s="37"/>
      <c r="B24" s="32"/>
      <c r="C24" s="32" t="s">
        <v>16</v>
      </c>
      <c r="D24" s="32"/>
      <c r="E24" s="32"/>
      <c r="F24" s="32"/>
      <c r="G24" s="32"/>
      <c r="H24" s="33"/>
    </row>
    <row r="25" spans="1:8" ht="24.6" x14ac:dyDescent="0.7">
      <c r="A25" s="37"/>
      <c r="B25" s="38" t="s">
        <v>17</v>
      </c>
      <c r="C25" s="32" t="s">
        <v>18</v>
      </c>
      <c r="D25" s="32"/>
      <c r="E25" s="32"/>
      <c r="F25" s="32"/>
      <c r="G25" s="32"/>
      <c r="H25" s="33"/>
    </row>
    <row r="26" spans="1:8" ht="24.6" x14ac:dyDescent="0.7">
      <c r="A26" s="37"/>
      <c r="B26" s="38" t="s">
        <v>19</v>
      </c>
      <c r="C26" s="32" t="s">
        <v>189</v>
      </c>
      <c r="D26" s="32"/>
      <c r="E26" s="32"/>
      <c r="F26" s="32"/>
      <c r="G26" s="32"/>
      <c r="H26" s="33"/>
    </row>
    <row r="27" spans="1:8" ht="24.6" x14ac:dyDescent="0.7">
      <c r="A27" s="37"/>
      <c r="B27" s="32"/>
      <c r="C27" s="32" t="s">
        <v>190</v>
      </c>
      <c r="D27" s="32"/>
      <c r="E27" s="32"/>
      <c r="F27" s="32"/>
      <c r="G27" s="32"/>
      <c r="H27" s="33"/>
    </row>
    <row r="28" spans="1:8" ht="24.6" x14ac:dyDescent="0.7">
      <c r="A28" s="37"/>
      <c r="B28" s="32"/>
      <c r="C28" s="32" t="s">
        <v>20</v>
      </c>
      <c r="D28" s="32"/>
      <c r="E28" s="32"/>
      <c r="F28" s="32"/>
      <c r="G28" s="32"/>
      <c r="H28" s="33"/>
    </row>
    <row r="29" spans="1:8" ht="6" customHeight="1" x14ac:dyDescent="0.7">
      <c r="A29" s="39"/>
      <c r="B29" s="40"/>
      <c r="C29" s="40"/>
      <c r="D29" s="40"/>
      <c r="E29" s="40"/>
      <c r="F29" s="40"/>
      <c r="G29" s="40"/>
      <c r="H29" s="41"/>
    </row>
    <row r="30" spans="1:8" ht="24.6" x14ac:dyDescent="0.55000000000000004">
      <c r="H30" s="42" t="s">
        <v>195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4:C4"/>
    <mergeCell ref="A5:C5"/>
    <mergeCell ref="A6:C6"/>
  </mergeCells>
  <pageMargins left="0.2" right="0.2" top="0.2" bottom="0.2" header="0.3" footer="0.3"/>
  <pageSetup paperSize="9" scale="9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9"/>
  <sheetViews>
    <sheetView zoomScaleNormal="100" workbookViewId="0">
      <selection activeCell="G8" sqref="G8"/>
    </sheetView>
  </sheetViews>
  <sheetFormatPr defaultRowHeight="18.600000000000001" x14ac:dyDescent="0.55000000000000004"/>
  <cols>
    <col min="1" max="1" width="5" style="1" customWidth="1"/>
    <col min="2" max="2" width="10" style="1" customWidth="1"/>
    <col min="3" max="3" width="14" style="1" customWidth="1"/>
    <col min="4" max="4" width="6" style="1" customWidth="1"/>
    <col min="5" max="5" width="18" style="1" customWidth="1"/>
    <col min="6" max="6" width="13" style="1" customWidth="1"/>
    <col min="7" max="7" width="139.140625" style="1" customWidth="1"/>
    <col min="8" max="16384" width="9.140625" style="1"/>
  </cols>
  <sheetData>
    <row r="1" spans="1:7" ht="24.6" x14ac:dyDescent="0.55000000000000004">
      <c r="G1" s="43" t="s">
        <v>21</v>
      </c>
    </row>
    <row r="2" spans="1:7" ht="24.6" x14ac:dyDescent="0.55000000000000004">
      <c r="A2" s="44" t="s">
        <v>22</v>
      </c>
      <c r="B2" s="45"/>
      <c r="C2" s="45"/>
      <c r="D2" s="45"/>
      <c r="E2" s="45"/>
      <c r="F2" s="45"/>
      <c r="G2" s="46"/>
    </row>
    <row r="3" spans="1:7" ht="24.6" x14ac:dyDescent="0.7">
      <c r="A3" s="47" t="s">
        <v>23</v>
      </c>
      <c r="G3" s="31"/>
    </row>
    <row r="4" spans="1:7" ht="24.6" x14ac:dyDescent="0.7">
      <c r="A4" s="30"/>
      <c r="B4" s="48" t="s">
        <v>24</v>
      </c>
      <c r="C4" s="32" t="s">
        <v>25</v>
      </c>
      <c r="G4" s="31"/>
    </row>
    <row r="5" spans="1:7" ht="24.6" x14ac:dyDescent="0.7">
      <c r="A5" s="30"/>
      <c r="B5" s="48" t="s">
        <v>26</v>
      </c>
      <c r="C5" s="32" t="s">
        <v>27</v>
      </c>
      <c r="G5" s="31"/>
    </row>
    <row r="6" spans="1:7" ht="24.6" x14ac:dyDescent="0.7">
      <c r="A6" s="30"/>
      <c r="B6" s="49" t="s">
        <v>28</v>
      </c>
      <c r="G6" s="31"/>
    </row>
    <row r="7" spans="1:7" ht="24.6" x14ac:dyDescent="0.7">
      <c r="A7" s="47" t="s">
        <v>29</v>
      </c>
      <c r="G7" s="31"/>
    </row>
    <row r="8" spans="1:7" ht="24.6" x14ac:dyDescent="0.7">
      <c r="A8" s="30"/>
      <c r="B8" s="32" t="s">
        <v>191</v>
      </c>
      <c r="G8" s="31"/>
    </row>
    <row r="9" spans="1:7" ht="24.6" x14ac:dyDescent="0.7">
      <c r="A9" s="37" t="s">
        <v>30</v>
      </c>
      <c r="G9" s="31"/>
    </row>
    <row r="10" spans="1:7" ht="24.6" x14ac:dyDescent="0.7">
      <c r="A10" s="30"/>
      <c r="B10" s="32" t="s">
        <v>31</v>
      </c>
      <c r="G10" s="31"/>
    </row>
    <row r="11" spans="1:7" ht="24.6" x14ac:dyDescent="0.7">
      <c r="A11" s="37" t="s">
        <v>32</v>
      </c>
      <c r="G11" s="31"/>
    </row>
    <row r="12" spans="1:7" ht="24.6" x14ac:dyDescent="0.7">
      <c r="A12" s="37" t="s">
        <v>33</v>
      </c>
      <c r="G12" s="31"/>
    </row>
    <row r="13" spans="1:7" ht="24.6" x14ac:dyDescent="0.7">
      <c r="A13" s="30"/>
      <c r="B13" s="32" t="s">
        <v>34</v>
      </c>
      <c r="G13" s="31"/>
    </row>
    <row r="14" spans="1:7" ht="24.6" x14ac:dyDescent="0.7">
      <c r="A14" s="30"/>
      <c r="B14" s="32" t="s">
        <v>35</v>
      </c>
      <c r="G14" s="31"/>
    </row>
    <row r="15" spans="1:7" ht="24.6" x14ac:dyDescent="0.7">
      <c r="A15" s="30"/>
      <c r="C15" s="49" t="s">
        <v>36</v>
      </c>
      <c r="D15" s="32" t="s">
        <v>37</v>
      </c>
      <c r="G15" s="33" t="s">
        <v>38</v>
      </c>
    </row>
    <row r="16" spans="1:7" ht="24.6" x14ac:dyDescent="0.7">
      <c r="A16" s="30"/>
      <c r="C16" s="49" t="s">
        <v>39</v>
      </c>
      <c r="D16" s="32" t="s">
        <v>37</v>
      </c>
      <c r="G16" s="33" t="s">
        <v>40</v>
      </c>
    </row>
    <row r="17" spans="1:7" ht="24.6" x14ac:dyDescent="0.7">
      <c r="A17" s="30"/>
      <c r="C17" s="49" t="s">
        <v>41</v>
      </c>
      <c r="D17" s="32" t="s">
        <v>37</v>
      </c>
      <c r="G17" s="33" t="s">
        <v>42</v>
      </c>
    </row>
    <row r="18" spans="1:7" ht="24.6" x14ac:dyDescent="0.7">
      <c r="A18" s="30"/>
      <c r="C18" s="49" t="s">
        <v>43</v>
      </c>
      <c r="D18" s="32" t="s">
        <v>37</v>
      </c>
      <c r="G18" s="33" t="s">
        <v>44</v>
      </c>
    </row>
    <row r="19" spans="1:7" ht="24.6" x14ac:dyDescent="0.7">
      <c r="A19" s="30"/>
      <c r="C19" s="49" t="s">
        <v>45</v>
      </c>
      <c r="D19" s="32" t="s">
        <v>37</v>
      </c>
      <c r="G19" s="33" t="s">
        <v>46</v>
      </c>
    </row>
    <row r="20" spans="1:7" ht="24.6" x14ac:dyDescent="0.7">
      <c r="A20" s="47" t="s">
        <v>47</v>
      </c>
      <c r="G20" s="31"/>
    </row>
    <row r="21" spans="1:7" ht="24.6" x14ac:dyDescent="0.7">
      <c r="A21" s="30"/>
      <c r="B21" s="32" t="s">
        <v>48</v>
      </c>
      <c r="G21" s="31"/>
    </row>
    <row r="22" spans="1:7" ht="24.6" x14ac:dyDescent="0.7">
      <c r="A22" s="47" t="s">
        <v>49</v>
      </c>
      <c r="G22" s="31"/>
    </row>
    <row r="23" spans="1:7" ht="24.6" x14ac:dyDescent="0.7">
      <c r="A23" s="30"/>
      <c r="C23" s="49" t="s">
        <v>50</v>
      </c>
      <c r="E23" s="32" t="s">
        <v>51</v>
      </c>
      <c r="F23" s="32" t="s">
        <v>52</v>
      </c>
      <c r="G23" s="31"/>
    </row>
    <row r="24" spans="1:7" ht="24.6" x14ac:dyDescent="0.7">
      <c r="A24" s="30"/>
      <c r="C24" s="49" t="s">
        <v>53</v>
      </c>
      <c r="E24" s="32" t="s">
        <v>51</v>
      </c>
      <c r="F24" s="32" t="s">
        <v>54</v>
      </c>
      <c r="G24" s="31"/>
    </row>
    <row r="25" spans="1:7" ht="24.6" x14ac:dyDescent="0.7">
      <c r="A25" s="30"/>
      <c r="C25" s="49" t="s">
        <v>55</v>
      </c>
      <c r="E25" s="32" t="s">
        <v>51</v>
      </c>
      <c r="F25" s="32" t="s">
        <v>56</v>
      </c>
      <c r="G25" s="31"/>
    </row>
    <row r="26" spans="1:7" ht="24.6" x14ac:dyDescent="0.7">
      <c r="A26" s="30"/>
      <c r="C26" s="49" t="s">
        <v>57</v>
      </c>
      <c r="E26" s="32" t="s">
        <v>51</v>
      </c>
      <c r="F26" s="32" t="s">
        <v>58</v>
      </c>
      <c r="G26" s="31"/>
    </row>
    <row r="27" spans="1:7" ht="24.6" x14ac:dyDescent="0.7">
      <c r="A27" s="30"/>
      <c r="C27" s="49" t="s">
        <v>59</v>
      </c>
      <c r="E27" s="32" t="s">
        <v>51</v>
      </c>
      <c r="F27" s="32" t="s">
        <v>60</v>
      </c>
      <c r="G27" s="31"/>
    </row>
    <row r="28" spans="1:7" ht="24.6" x14ac:dyDescent="0.7">
      <c r="A28" s="34"/>
      <c r="B28" s="35"/>
      <c r="C28" s="50" t="s">
        <v>61</v>
      </c>
      <c r="D28" s="35"/>
      <c r="E28" s="40" t="s">
        <v>51</v>
      </c>
      <c r="F28" s="40" t="s">
        <v>62</v>
      </c>
      <c r="G28" s="36"/>
    </row>
    <row r="29" spans="1:7" ht="24.6" x14ac:dyDescent="0.55000000000000004">
      <c r="G29" s="42" t="s">
        <v>194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2:G2"/>
  </mergeCells>
  <pageMargins left="0.2" right="0.2" top="0.2" bottom="0.2" header="0.3" footer="0.3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59999389629810485"/>
  </sheetPr>
  <dimension ref="B1:D31"/>
  <sheetViews>
    <sheetView topLeftCell="A3" zoomScale="80" zoomScaleNormal="80" workbookViewId="0">
      <selection activeCell="D16" sqref="D16"/>
    </sheetView>
  </sheetViews>
  <sheetFormatPr defaultRowHeight="18.600000000000001" x14ac:dyDescent="0.55000000000000004"/>
  <cols>
    <col min="1" max="1" width="5.42578125" style="1" customWidth="1"/>
    <col min="2" max="2" width="90.85546875" style="1" customWidth="1"/>
    <col min="3" max="3" width="28.140625" style="1" customWidth="1"/>
    <col min="4" max="4" width="101.28515625" style="1" customWidth="1"/>
    <col min="5" max="16384" width="9.140625" style="1"/>
  </cols>
  <sheetData>
    <row r="1" spans="2:4" ht="27" x14ac:dyDescent="0.75">
      <c r="B1" s="51" t="s">
        <v>335</v>
      </c>
      <c r="D1" s="43" t="s">
        <v>171</v>
      </c>
    </row>
    <row r="2" spans="2:4" ht="24.6" x14ac:dyDescent="0.7">
      <c r="B2" s="48" t="s">
        <v>64</v>
      </c>
    </row>
    <row r="3" spans="2:4" ht="45" customHeight="1" x14ac:dyDescent="0.55000000000000004">
      <c r="B3" s="52" t="s">
        <v>65</v>
      </c>
      <c r="C3" s="52" t="s">
        <v>66</v>
      </c>
      <c r="D3" s="52" t="s">
        <v>67</v>
      </c>
    </row>
    <row r="4" spans="2:4" ht="24.6" x14ac:dyDescent="0.7">
      <c r="B4" s="53" t="s">
        <v>172</v>
      </c>
      <c r="C4" s="53"/>
      <c r="D4" s="53"/>
    </row>
    <row r="5" spans="2:4" ht="24.6" x14ac:dyDescent="0.55000000000000004">
      <c r="B5" s="54"/>
      <c r="C5" s="55"/>
      <c r="D5" s="54"/>
    </row>
    <row r="6" spans="2:4" ht="24.6" x14ac:dyDescent="0.55000000000000004">
      <c r="B6" s="54"/>
      <c r="C6" s="55"/>
      <c r="D6" s="54"/>
    </row>
    <row r="7" spans="2:4" ht="24.6" x14ac:dyDescent="0.55000000000000004">
      <c r="B7" s="54"/>
      <c r="C7" s="55"/>
      <c r="D7" s="54"/>
    </row>
    <row r="8" spans="2:4" ht="24.6" x14ac:dyDescent="0.7">
      <c r="B8" s="53" t="s">
        <v>173</v>
      </c>
      <c r="C8" s="53"/>
      <c r="D8" s="53"/>
    </row>
    <row r="9" spans="2:4" ht="24.6" x14ac:dyDescent="0.7">
      <c r="B9" s="56"/>
      <c r="C9" s="56"/>
      <c r="D9" s="56"/>
    </row>
    <row r="10" spans="2:4" ht="24.6" x14ac:dyDescent="0.7">
      <c r="B10" s="56"/>
      <c r="C10" s="56"/>
      <c r="D10" s="56"/>
    </row>
    <row r="11" spans="2:4" ht="24.6" x14ac:dyDescent="0.55000000000000004">
      <c r="B11" s="54"/>
      <c r="C11" s="55"/>
      <c r="D11" s="54"/>
    </row>
    <row r="12" spans="2:4" ht="24.6" x14ac:dyDescent="0.7">
      <c r="B12" s="53" t="s">
        <v>174</v>
      </c>
      <c r="C12" s="53"/>
      <c r="D12" s="53"/>
    </row>
    <row r="13" spans="2:4" ht="24.6" x14ac:dyDescent="0.55000000000000004">
      <c r="B13" s="54"/>
      <c r="C13" s="55"/>
      <c r="D13" s="54"/>
    </row>
    <row r="14" spans="2:4" ht="24.6" x14ac:dyDescent="0.55000000000000004">
      <c r="B14" s="54"/>
      <c r="C14" s="55"/>
      <c r="D14" s="54"/>
    </row>
    <row r="15" spans="2:4" ht="24.6" x14ac:dyDescent="0.55000000000000004">
      <c r="B15" s="54"/>
      <c r="C15" s="55"/>
      <c r="D15" s="54"/>
    </row>
    <row r="16" spans="2:4" ht="24.6" x14ac:dyDescent="0.7">
      <c r="B16" s="53" t="s">
        <v>175</v>
      </c>
      <c r="C16" s="53"/>
      <c r="D16" s="53"/>
    </row>
    <row r="17" spans="2:4" ht="24.6" x14ac:dyDescent="0.7">
      <c r="B17" s="56"/>
      <c r="C17" s="56"/>
      <c r="D17" s="56"/>
    </row>
    <row r="18" spans="2:4" ht="24.6" x14ac:dyDescent="0.7">
      <c r="B18" s="56"/>
      <c r="C18" s="56"/>
      <c r="D18" s="56"/>
    </row>
    <row r="19" spans="2:4" ht="24.6" x14ac:dyDescent="0.55000000000000004">
      <c r="B19" s="54"/>
      <c r="C19" s="55"/>
      <c r="D19" s="54"/>
    </row>
    <row r="20" spans="2:4" ht="24.6" x14ac:dyDescent="0.7">
      <c r="B20" s="53" t="s">
        <v>354</v>
      </c>
      <c r="C20" s="53"/>
      <c r="D20" s="53"/>
    </row>
    <row r="21" spans="2:4" ht="24.6" x14ac:dyDescent="0.55000000000000004">
      <c r="B21" s="54"/>
      <c r="C21" s="55"/>
      <c r="D21" s="54"/>
    </row>
    <row r="22" spans="2:4" ht="24.6" x14ac:dyDescent="0.55000000000000004">
      <c r="B22" s="54"/>
      <c r="C22" s="55"/>
      <c r="D22" s="54"/>
    </row>
    <row r="23" spans="2:4" ht="24.6" x14ac:dyDescent="0.55000000000000004">
      <c r="B23" s="54"/>
      <c r="C23" s="55"/>
      <c r="D23" s="54"/>
    </row>
    <row r="25" spans="2:4" ht="24.6" x14ac:dyDescent="0.7">
      <c r="B25" s="32"/>
    </row>
    <row r="26" spans="2:4" ht="24.6" x14ac:dyDescent="0.7">
      <c r="B26" s="32"/>
    </row>
    <row r="27" spans="2:4" ht="24.6" x14ac:dyDescent="0.55000000000000004">
      <c r="D27" s="38" t="s">
        <v>69</v>
      </c>
    </row>
    <row r="28" spans="2:4" ht="24.6" x14ac:dyDescent="0.55000000000000004">
      <c r="D28" s="38" t="s">
        <v>70</v>
      </c>
    </row>
    <row r="29" spans="2:4" ht="24.6" x14ac:dyDescent="0.55000000000000004">
      <c r="D29" s="38" t="s">
        <v>71</v>
      </c>
    </row>
    <row r="31" spans="2:4" ht="24.6" x14ac:dyDescent="0.55000000000000004">
      <c r="D31" s="42" t="s">
        <v>193</v>
      </c>
    </row>
  </sheetData>
  <sheetProtection formatCells="0" formatColumns="0" formatRows="0" insertColumns="0" insertRows="0" insertHyperlinks="0" deleteColumns="0" deleteRows="0" sort="0" autoFilter="0" pivotTables="0"/>
  <pageMargins left="0.2" right="0.2" top="0.2" bottom="0.2" header="0.3" footer="0.3"/>
  <pageSetup paperSize="9"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B1:R31"/>
  <sheetViews>
    <sheetView tabSelected="1" topLeftCell="A7" zoomScaleNormal="100" workbookViewId="0">
      <selection activeCell="H20" sqref="H20"/>
    </sheetView>
  </sheetViews>
  <sheetFormatPr defaultRowHeight="18.600000000000001" x14ac:dyDescent="0.55000000000000004"/>
  <cols>
    <col min="1" max="1" width="3.42578125" style="1" customWidth="1"/>
    <col min="2" max="2" width="6" style="1" customWidth="1"/>
    <col min="3" max="3" width="40" style="1" customWidth="1"/>
    <col min="4" max="4" width="15.7109375" style="1" customWidth="1"/>
    <col min="5" max="5" width="18.85546875" style="1" customWidth="1"/>
    <col min="6" max="9" width="15" style="1" customWidth="1"/>
    <col min="10" max="11" width="12" style="1" customWidth="1"/>
    <col min="12" max="12" width="2" style="1" customWidth="1"/>
    <col min="13" max="13" width="4" style="1" customWidth="1"/>
    <col min="14" max="14" width="8" style="1" customWidth="1"/>
    <col min="15" max="18" width="10" style="1" customWidth="1"/>
    <col min="19" max="16384" width="9.140625" style="1"/>
  </cols>
  <sheetData>
    <row r="1" spans="2:18" ht="21" x14ac:dyDescent="0.6">
      <c r="B1" s="57" t="s">
        <v>63</v>
      </c>
      <c r="R1" s="58" t="s">
        <v>72</v>
      </c>
    </row>
    <row r="2" spans="2:18" x14ac:dyDescent="0.55000000000000004">
      <c r="B2" s="59" t="s">
        <v>73</v>
      </c>
    </row>
    <row r="3" spans="2:18" ht="30" customHeight="1" x14ac:dyDescent="0.55000000000000004">
      <c r="B3" s="60" t="s">
        <v>74</v>
      </c>
      <c r="C3" s="60" t="s">
        <v>75</v>
      </c>
      <c r="D3" s="60" t="s">
        <v>76</v>
      </c>
      <c r="E3" s="60" t="s">
        <v>77</v>
      </c>
      <c r="F3" s="60" t="s">
        <v>78</v>
      </c>
      <c r="G3" s="60"/>
      <c r="H3" s="60" t="s">
        <v>79</v>
      </c>
      <c r="I3" s="60"/>
      <c r="J3" s="60" t="s">
        <v>80</v>
      </c>
      <c r="K3" s="60" t="s">
        <v>81</v>
      </c>
      <c r="M3" s="61" t="s">
        <v>82</v>
      </c>
    </row>
    <row r="4" spans="2:18" ht="30" customHeight="1" x14ac:dyDescent="0.55000000000000004">
      <c r="B4" s="62"/>
      <c r="C4" s="62"/>
      <c r="D4" s="62"/>
      <c r="E4" s="62"/>
      <c r="F4" s="63" t="s">
        <v>83</v>
      </c>
      <c r="G4" s="63" t="s">
        <v>84</v>
      </c>
      <c r="H4" s="63" t="s">
        <v>85</v>
      </c>
      <c r="I4" s="63" t="s">
        <v>86</v>
      </c>
      <c r="J4" s="62"/>
      <c r="K4" s="62"/>
      <c r="M4" s="64" t="s">
        <v>87</v>
      </c>
      <c r="N4" s="64" t="s">
        <v>88</v>
      </c>
    </row>
    <row r="5" spans="2:18" ht="24.6" x14ac:dyDescent="0.55000000000000004">
      <c r="B5" s="65"/>
      <c r="C5" s="66" t="s">
        <v>172</v>
      </c>
      <c r="D5" s="67">
        <v>50</v>
      </c>
      <c r="E5" s="67">
        <f>D5*0.7</f>
        <v>35</v>
      </c>
      <c r="F5" s="65"/>
      <c r="G5" s="65"/>
      <c r="H5" s="65"/>
      <c r="I5" s="65"/>
      <c r="J5" s="68">
        <v>3</v>
      </c>
      <c r="K5" s="69">
        <f>VLOOKUP(J5,$N$20:$P$24,3,FALSE)*E5/100</f>
        <v>23.331</v>
      </c>
      <c r="N5" s="70" t="s">
        <v>89</v>
      </c>
    </row>
    <row r="6" spans="2:18" ht="24.6" x14ac:dyDescent="0.55000000000000004">
      <c r="B6" s="71"/>
      <c r="C6" s="72"/>
      <c r="D6" s="73"/>
      <c r="E6" s="73"/>
      <c r="F6" s="72"/>
      <c r="G6" s="72"/>
      <c r="H6" s="72"/>
      <c r="I6" s="72"/>
      <c r="J6" s="73"/>
      <c r="K6" s="69"/>
    </row>
    <row r="7" spans="2:18" ht="24.6" x14ac:dyDescent="0.55000000000000004">
      <c r="B7" s="71"/>
      <c r="C7" s="72"/>
      <c r="D7" s="73"/>
      <c r="E7" s="73"/>
      <c r="F7" s="72"/>
      <c r="G7" s="72"/>
      <c r="H7" s="72"/>
      <c r="I7" s="72"/>
      <c r="J7" s="73"/>
      <c r="K7" s="69"/>
      <c r="M7" s="64" t="s">
        <v>90</v>
      </c>
      <c r="N7" s="64" t="s">
        <v>91</v>
      </c>
    </row>
    <row r="8" spans="2:18" ht="24.6" x14ac:dyDescent="0.55000000000000004">
      <c r="B8" s="71"/>
      <c r="C8" s="72"/>
      <c r="D8" s="73"/>
      <c r="E8" s="73"/>
      <c r="F8" s="72"/>
      <c r="G8" s="72"/>
      <c r="H8" s="72"/>
      <c r="I8" s="72"/>
      <c r="J8" s="73"/>
      <c r="K8" s="69"/>
      <c r="N8" s="70" t="s">
        <v>92</v>
      </c>
    </row>
    <row r="9" spans="2:18" ht="24.6" x14ac:dyDescent="0.55000000000000004">
      <c r="B9" s="65"/>
      <c r="C9" s="66"/>
      <c r="D9" s="73"/>
      <c r="E9" s="73"/>
      <c r="F9" s="65"/>
      <c r="G9" s="65"/>
      <c r="H9" s="65"/>
      <c r="I9" s="65"/>
      <c r="J9" s="73"/>
      <c r="K9" s="69"/>
    </row>
    <row r="10" spans="2:18" ht="24.6" x14ac:dyDescent="0.55000000000000004">
      <c r="B10" s="71"/>
      <c r="C10" s="72"/>
      <c r="D10" s="73"/>
      <c r="E10" s="73"/>
      <c r="F10" s="72"/>
      <c r="G10" s="72"/>
      <c r="H10" s="72"/>
      <c r="I10" s="72"/>
      <c r="J10" s="73"/>
      <c r="K10" s="69"/>
      <c r="O10" s="74" t="s">
        <v>93</v>
      </c>
      <c r="P10" s="75"/>
      <c r="Q10" s="75"/>
    </row>
    <row r="11" spans="2:18" ht="24.6" x14ac:dyDescent="0.55000000000000004">
      <c r="B11" s="65"/>
      <c r="C11" s="66" t="s">
        <v>173</v>
      </c>
      <c r="D11" s="67">
        <v>25</v>
      </c>
      <c r="E11" s="67">
        <f>D11*0.7</f>
        <v>17.5</v>
      </c>
      <c r="F11" s="65"/>
      <c r="G11" s="65"/>
      <c r="H11" s="65"/>
      <c r="I11" s="65"/>
      <c r="J11" s="68">
        <v>2</v>
      </c>
      <c r="K11" s="69">
        <f>VLOOKUP(J11,$N$20:$P$24,3,FALSE)*E11/100</f>
        <v>8.75</v>
      </c>
      <c r="O11" s="74">
        <v>100</v>
      </c>
      <c r="P11" s="75"/>
      <c r="Q11" s="75"/>
    </row>
    <row r="12" spans="2:18" ht="24.6" x14ac:dyDescent="0.55000000000000004">
      <c r="B12" s="71"/>
      <c r="C12" s="72"/>
      <c r="D12" s="73"/>
      <c r="E12" s="73"/>
      <c r="F12" s="72"/>
      <c r="G12" s="72"/>
      <c r="H12" s="72"/>
      <c r="I12" s="72"/>
      <c r="J12" s="73"/>
      <c r="K12" s="69"/>
      <c r="M12" s="70"/>
      <c r="N12" s="70" t="s">
        <v>94</v>
      </c>
      <c r="O12" s="70"/>
      <c r="P12" s="70"/>
      <c r="Q12" s="70" t="s">
        <v>95</v>
      </c>
      <c r="R12" s="70" t="s">
        <v>91</v>
      </c>
    </row>
    <row r="13" spans="2:18" ht="24.6" x14ac:dyDescent="0.55000000000000004">
      <c r="B13" s="71"/>
      <c r="C13" s="72"/>
      <c r="D13" s="73"/>
      <c r="E13" s="73"/>
      <c r="F13" s="72"/>
      <c r="G13" s="72"/>
      <c r="H13" s="72"/>
      <c r="I13" s="72"/>
      <c r="J13" s="73"/>
      <c r="K13" s="69"/>
      <c r="M13" s="70"/>
      <c r="N13" s="70" t="s">
        <v>96</v>
      </c>
      <c r="O13" s="70"/>
      <c r="P13" s="70"/>
      <c r="Q13" s="70" t="s">
        <v>97</v>
      </c>
      <c r="R13" s="70" t="s">
        <v>91</v>
      </c>
    </row>
    <row r="14" spans="2:18" ht="24.6" x14ac:dyDescent="0.55000000000000004">
      <c r="B14" s="65"/>
      <c r="C14" s="66"/>
      <c r="D14" s="73"/>
      <c r="E14" s="73"/>
      <c r="F14" s="65"/>
      <c r="G14" s="65"/>
      <c r="H14" s="65"/>
      <c r="I14" s="65"/>
      <c r="J14" s="73"/>
      <c r="K14" s="69"/>
      <c r="M14" s="70"/>
      <c r="N14" s="70" t="s">
        <v>98</v>
      </c>
      <c r="O14" s="70"/>
      <c r="P14" s="76" t="s">
        <v>99</v>
      </c>
      <c r="Q14" s="70" t="s">
        <v>100</v>
      </c>
      <c r="R14" s="70" t="s">
        <v>91</v>
      </c>
    </row>
    <row r="15" spans="2:18" ht="24.6" x14ac:dyDescent="0.55000000000000004">
      <c r="B15" s="71"/>
      <c r="C15" s="72"/>
      <c r="D15" s="73"/>
      <c r="E15" s="73"/>
      <c r="F15" s="72"/>
      <c r="G15" s="72"/>
      <c r="H15" s="72"/>
      <c r="I15" s="72"/>
      <c r="J15" s="73"/>
      <c r="K15" s="69"/>
      <c r="P15" s="77">
        <v>100</v>
      </c>
    </row>
    <row r="16" spans="2:18" ht="24.6" x14ac:dyDescent="0.55000000000000004">
      <c r="B16" s="65"/>
      <c r="C16" s="66" t="s">
        <v>174</v>
      </c>
      <c r="D16" s="67">
        <v>10</v>
      </c>
      <c r="E16" s="67">
        <f>D16*0.7</f>
        <v>7</v>
      </c>
      <c r="F16" s="65"/>
      <c r="G16" s="65"/>
      <c r="H16" s="65"/>
      <c r="I16" s="65"/>
      <c r="J16" s="68">
        <v>1</v>
      </c>
      <c r="K16" s="69">
        <f>VLOOKUP(J16,$N$20:$P$24,3,FALSE)*E16/100</f>
        <v>2.3331</v>
      </c>
      <c r="M16" s="70"/>
      <c r="N16" s="70" t="s">
        <v>101</v>
      </c>
      <c r="O16" s="70"/>
      <c r="P16" s="70"/>
      <c r="Q16" s="70" t="s">
        <v>100</v>
      </c>
      <c r="R16" s="70" t="s">
        <v>91</v>
      </c>
    </row>
    <row r="17" spans="2:18" ht="24.6" x14ac:dyDescent="0.55000000000000004">
      <c r="B17" s="71"/>
      <c r="C17" s="72"/>
      <c r="D17" s="73"/>
      <c r="E17" s="73"/>
      <c r="F17" s="72"/>
      <c r="G17" s="72"/>
      <c r="H17" s="72"/>
      <c r="I17" s="72"/>
      <c r="J17" s="73"/>
      <c r="K17" s="69"/>
    </row>
    <row r="18" spans="2:18" ht="24.6" x14ac:dyDescent="0.55000000000000004">
      <c r="B18" s="71"/>
      <c r="C18" s="72"/>
      <c r="D18" s="73"/>
      <c r="E18" s="73"/>
      <c r="F18" s="72"/>
      <c r="G18" s="72"/>
      <c r="H18" s="72"/>
      <c r="I18" s="72"/>
      <c r="J18" s="73"/>
      <c r="K18" s="69"/>
      <c r="M18" s="64" t="s">
        <v>102</v>
      </c>
      <c r="N18" s="64" t="s">
        <v>103</v>
      </c>
    </row>
    <row r="19" spans="2:18" ht="24.6" x14ac:dyDescent="0.55000000000000004">
      <c r="B19" s="71"/>
      <c r="C19" s="72"/>
      <c r="D19" s="73"/>
      <c r="E19" s="73"/>
      <c r="F19" s="72"/>
      <c r="G19" s="72"/>
      <c r="H19" s="72"/>
      <c r="I19" s="72"/>
      <c r="J19" s="73"/>
      <c r="K19" s="69"/>
      <c r="M19" s="78"/>
      <c r="N19" s="79" t="s">
        <v>88</v>
      </c>
      <c r="O19" s="78"/>
      <c r="P19" s="64" t="s">
        <v>104</v>
      </c>
    </row>
    <row r="20" spans="2:18" ht="24.6" x14ac:dyDescent="0.55000000000000004">
      <c r="B20" s="80"/>
      <c r="C20" s="81"/>
      <c r="D20" s="73"/>
      <c r="E20" s="73"/>
      <c r="F20" s="80"/>
      <c r="G20" s="80"/>
      <c r="H20" s="80"/>
      <c r="I20" s="80"/>
      <c r="J20" s="73"/>
      <c r="K20" s="69"/>
      <c r="M20" s="77"/>
      <c r="N20" s="77">
        <v>5</v>
      </c>
      <c r="O20" s="77" t="s">
        <v>106</v>
      </c>
      <c r="P20" s="82">
        <v>100</v>
      </c>
    </row>
    <row r="21" spans="2:18" ht="24.6" x14ac:dyDescent="0.55000000000000004">
      <c r="B21" s="65"/>
      <c r="C21" s="65"/>
      <c r="D21" s="73"/>
      <c r="E21" s="73"/>
      <c r="F21" s="65"/>
      <c r="G21" s="65"/>
      <c r="H21" s="65"/>
      <c r="I21" s="65"/>
      <c r="J21" s="73"/>
      <c r="K21" s="69"/>
      <c r="M21" s="77"/>
      <c r="N21" s="77">
        <v>4</v>
      </c>
      <c r="O21" s="77" t="s">
        <v>106</v>
      </c>
      <c r="P21" s="82">
        <v>83.33</v>
      </c>
    </row>
    <row r="22" spans="2:18" ht="24.6" x14ac:dyDescent="0.55000000000000004">
      <c r="B22" s="65"/>
      <c r="C22" s="65" t="s">
        <v>175</v>
      </c>
      <c r="D22" s="67">
        <v>10</v>
      </c>
      <c r="E22" s="67">
        <f>D22*0.7</f>
        <v>7</v>
      </c>
      <c r="F22" s="65"/>
      <c r="G22" s="65"/>
      <c r="H22" s="65"/>
      <c r="I22" s="65"/>
      <c r="J22" s="68">
        <v>4</v>
      </c>
      <c r="K22" s="69">
        <f>VLOOKUP(J22,$N$20:$P$24,3,FALSE)*E22/100</f>
        <v>5.8330999999999991</v>
      </c>
      <c r="M22" s="77"/>
      <c r="N22" s="77">
        <v>3</v>
      </c>
      <c r="O22" s="77" t="s">
        <v>106</v>
      </c>
      <c r="P22" s="82">
        <v>66.66</v>
      </c>
    </row>
    <row r="23" spans="2:18" ht="24.6" x14ac:dyDescent="0.55000000000000004">
      <c r="B23" s="65"/>
      <c r="C23" s="65"/>
      <c r="D23" s="73"/>
      <c r="E23" s="73"/>
      <c r="F23" s="65"/>
      <c r="G23" s="65"/>
      <c r="H23" s="65"/>
      <c r="I23" s="65"/>
      <c r="J23" s="73"/>
      <c r="K23" s="69"/>
      <c r="M23" s="77"/>
      <c r="N23" s="77">
        <v>2</v>
      </c>
      <c r="O23" s="77" t="s">
        <v>106</v>
      </c>
      <c r="P23" s="82">
        <v>50</v>
      </c>
    </row>
    <row r="24" spans="2:18" ht="24.6" x14ac:dyDescent="0.55000000000000004">
      <c r="B24" s="65"/>
      <c r="C24" s="65"/>
      <c r="D24" s="73"/>
      <c r="E24" s="73"/>
      <c r="F24" s="65"/>
      <c r="G24" s="65"/>
      <c r="H24" s="65"/>
      <c r="I24" s="65"/>
      <c r="J24" s="73"/>
      <c r="K24" s="69"/>
      <c r="M24" s="77"/>
      <c r="N24" s="77">
        <v>1</v>
      </c>
      <c r="O24" s="77" t="s">
        <v>106</v>
      </c>
      <c r="P24" s="82">
        <v>33.33</v>
      </c>
    </row>
    <row r="25" spans="2:18" ht="24.6" x14ac:dyDescent="0.55000000000000004">
      <c r="B25" s="65"/>
      <c r="C25" s="65"/>
      <c r="D25" s="73"/>
      <c r="E25" s="73"/>
      <c r="F25" s="65"/>
      <c r="G25" s="65"/>
      <c r="H25" s="65"/>
      <c r="I25" s="65"/>
      <c r="J25" s="73"/>
      <c r="K25" s="69"/>
    </row>
    <row r="26" spans="2:18" ht="24.6" x14ac:dyDescent="0.55000000000000004">
      <c r="B26" s="65"/>
      <c r="C26" s="65" t="s">
        <v>176</v>
      </c>
      <c r="D26" s="67">
        <v>5</v>
      </c>
      <c r="E26" s="67">
        <f>D26*0.7</f>
        <v>3.5</v>
      </c>
      <c r="F26" s="65"/>
      <c r="G26" s="65"/>
      <c r="H26" s="65"/>
      <c r="I26" s="65"/>
      <c r="J26" s="68">
        <v>4</v>
      </c>
      <c r="K26" s="69">
        <f>VLOOKUP(J26,$N$20:$P$24,3,FALSE)*E26/100</f>
        <v>2.9165499999999995</v>
      </c>
    </row>
    <row r="27" spans="2:18" ht="24.6" x14ac:dyDescent="0.55000000000000004">
      <c r="B27" s="65"/>
      <c r="C27" s="65"/>
      <c r="D27" s="73"/>
      <c r="E27" s="73"/>
      <c r="F27" s="65"/>
      <c r="G27" s="65"/>
      <c r="H27" s="65"/>
      <c r="I27" s="65"/>
      <c r="J27" s="73"/>
      <c r="K27" s="69"/>
      <c r="N27" s="1" t="s">
        <v>107</v>
      </c>
    </row>
    <row r="28" spans="2:18" ht="25.2" thickBot="1" x14ac:dyDescent="0.6">
      <c r="B28" s="83"/>
      <c r="C28" s="83"/>
      <c r="D28" s="84"/>
      <c r="E28" s="84"/>
      <c r="F28" s="83"/>
      <c r="G28" s="83"/>
      <c r="H28" s="83"/>
      <c r="I28" s="83"/>
      <c r="J28" s="84"/>
      <c r="K28" s="85"/>
      <c r="N28" s="1" t="s">
        <v>108</v>
      </c>
    </row>
    <row r="29" spans="2:18" ht="25.2" thickBot="1" x14ac:dyDescent="0.6">
      <c r="B29" s="86"/>
      <c r="C29" s="87"/>
      <c r="D29" s="209">
        <f>SUM(D5:D28)</f>
        <v>100</v>
      </c>
      <c r="E29" s="209">
        <f>SUM(E5:E28)</f>
        <v>70</v>
      </c>
      <c r="F29" s="87"/>
      <c r="G29" s="87"/>
      <c r="H29" s="87"/>
      <c r="I29" s="87"/>
      <c r="J29" s="88"/>
      <c r="K29" s="89">
        <f>ROUND(SUM(K5:K28),3)</f>
        <v>43.164000000000001</v>
      </c>
      <c r="N29" s="1" t="s">
        <v>109</v>
      </c>
    </row>
    <row r="31" spans="2:18" x14ac:dyDescent="0.55000000000000004">
      <c r="R31" s="90" t="s">
        <v>192</v>
      </c>
    </row>
  </sheetData>
  <sheetProtection formatCells="0" formatColumns="0" formatRows="0" insertColumns="0" insertRows="0" insertHyperlinks="0" deleteColumns="0" deleteRows="0" sort="0" autoFilter="0" pivotTables="0"/>
  <mergeCells count="10">
    <mergeCell ref="B3:B4"/>
    <mergeCell ref="C3:C4"/>
    <mergeCell ref="D3:D4"/>
    <mergeCell ref="E3:E4"/>
    <mergeCell ref="F3:G3"/>
    <mergeCell ref="H3:I3"/>
    <mergeCell ref="J3:J4"/>
    <mergeCell ref="K3:K4"/>
    <mergeCell ref="O10:Q10"/>
    <mergeCell ref="O11:Q11"/>
  </mergeCells>
  <pageMargins left="0.2" right="0.2" top="0.2" bottom="0.2" header="0.3" footer="0.3"/>
  <pageSetup paperSize="9" scale="8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053E5-B07F-4BE7-BBD8-B5156F3B0D4F}">
  <sheetPr>
    <tabColor theme="6" tint="0.39997558519241921"/>
  </sheetPr>
  <dimension ref="A1:F133"/>
  <sheetViews>
    <sheetView topLeftCell="A98" workbookViewId="0">
      <selection activeCell="C9" sqref="C9"/>
    </sheetView>
  </sheetViews>
  <sheetFormatPr defaultColWidth="7.42578125" defaultRowHeight="16.8" x14ac:dyDescent="0.5"/>
  <cols>
    <col min="1" max="1" width="8.42578125" style="92" customWidth="1"/>
    <col min="2" max="2" width="43.85546875" style="92" customWidth="1"/>
    <col min="3" max="3" width="45.5703125" style="92" customWidth="1"/>
    <col min="4" max="4" width="44.85546875" style="92" customWidth="1"/>
    <col min="5" max="5" width="44.42578125" style="92" customWidth="1"/>
    <col min="6" max="6" width="45.28515625" style="92" customWidth="1"/>
    <col min="7" max="255" width="10.7109375" style="92" customWidth="1"/>
    <col min="256" max="257" width="7.42578125" style="92"/>
    <col min="258" max="262" width="40.140625" style="92" customWidth="1"/>
    <col min="263" max="511" width="10.7109375" style="92" customWidth="1"/>
    <col min="512" max="513" width="7.42578125" style="92"/>
    <col min="514" max="518" width="40.140625" style="92" customWidth="1"/>
    <col min="519" max="767" width="10.7109375" style="92" customWidth="1"/>
    <col min="768" max="769" width="7.42578125" style="92"/>
    <col min="770" max="774" width="40.140625" style="92" customWidth="1"/>
    <col min="775" max="1023" width="10.7109375" style="92" customWidth="1"/>
    <col min="1024" max="1025" width="7.42578125" style="92"/>
    <col min="1026" max="1030" width="40.140625" style="92" customWidth="1"/>
    <col min="1031" max="1279" width="10.7109375" style="92" customWidth="1"/>
    <col min="1280" max="1281" width="7.42578125" style="92"/>
    <col min="1282" max="1286" width="40.140625" style="92" customWidth="1"/>
    <col min="1287" max="1535" width="10.7109375" style="92" customWidth="1"/>
    <col min="1536" max="1537" width="7.42578125" style="92"/>
    <col min="1538" max="1542" width="40.140625" style="92" customWidth="1"/>
    <col min="1543" max="1791" width="10.7109375" style="92" customWidth="1"/>
    <col min="1792" max="1793" width="7.42578125" style="92"/>
    <col min="1794" max="1798" width="40.140625" style="92" customWidth="1"/>
    <col min="1799" max="2047" width="10.7109375" style="92" customWidth="1"/>
    <col min="2048" max="2049" width="7.42578125" style="92"/>
    <col min="2050" max="2054" width="40.140625" style="92" customWidth="1"/>
    <col min="2055" max="2303" width="10.7109375" style="92" customWidth="1"/>
    <col min="2304" max="2305" width="7.42578125" style="92"/>
    <col min="2306" max="2310" width="40.140625" style="92" customWidth="1"/>
    <col min="2311" max="2559" width="10.7109375" style="92" customWidth="1"/>
    <col min="2560" max="2561" width="7.42578125" style="92"/>
    <col min="2562" max="2566" width="40.140625" style="92" customWidth="1"/>
    <col min="2567" max="2815" width="10.7109375" style="92" customWidth="1"/>
    <col min="2816" max="2817" width="7.42578125" style="92"/>
    <col min="2818" max="2822" width="40.140625" style="92" customWidth="1"/>
    <col min="2823" max="3071" width="10.7109375" style="92" customWidth="1"/>
    <col min="3072" max="3073" width="7.42578125" style="92"/>
    <col min="3074" max="3078" width="40.140625" style="92" customWidth="1"/>
    <col min="3079" max="3327" width="10.7109375" style="92" customWidth="1"/>
    <col min="3328" max="3329" width="7.42578125" style="92"/>
    <col min="3330" max="3334" width="40.140625" style="92" customWidth="1"/>
    <col min="3335" max="3583" width="10.7109375" style="92" customWidth="1"/>
    <col min="3584" max="3585" width="7.42578125" style="92"/>
    <col min="3586" max="3590" width="40.140625" style="92" customWidth="1"/>
    <col min="3591" max="3839" width="10.7109375" style="92" customWidth="1"/>
    <col min="3840" max="3841" width="7.42578125" style="92"/>
    <col min="3842" max="3846" width="40.140625" style="92" customWidth="1"/>
    <col min="3847" max="4095" width="10.7109375" style="92" customWidth="1"/>
    <col min="4096" max="4097" width="7.42578125" style="92"/>
    <col min="4098" max="4102" width="40.140625" style="92" customWidth="1"/>
    <col min="4103" max="4351" width="10.7109375" style="92" customWidth="1"/>
    <col min="4352" max="4353" width="7.42578125" style="92"/>
    <col min="4354" max="4358" width="40.140625" style="92" customWidth="1"/>
    <col min="4359" max="4607" width="10.7109375" style="92" customWidth="1"/>
    <col min="4608" max="4609" width="7.42578125" style="92"/>
    <col min="4610" max="4614" width="40.140625" style="92" customWidth="1"/>
    <col min="4615" max="4863" width="10.7109375" style="92" customWidth="1"/>
    <col min="4864" max="4865" width="7.42578125" style="92"/>
    <col min="4866" max="4870" width="40.140625" style="92" customWidth="1"/>
    <col min="4871" max="5119" width="10.7109375" style="92" customWidth="1"/>
    <col min="5120" max="5121" width="7.42578125" style="92"/>
    <col min="5122" max="5126" width="40.140625" style="92" customWidth="1"/>
    <col min="5127" max="5375" width="10.7109375" style="92" customWidth="1"/>
    <col min="5376" max="5377" width="7.42578125" style="92"/>
    <col min="5378" max="5382" width="40.140625" style="92" customWidth="1"/>
    <col min="5383" max="5631" width="10.7109375" style="92" customWidth="1"/>
    <col min="5632" max="5633" width="7.42578125" style="92"/>
    <col min="5634" max="5638" width="40.140625" style="92" customWidth="1"/>
    <col min="5639" max="5887" width="10.7109375" style="92" customWidth="1"/>
    <col min="5888" max="5889" width="7.42578125" style="92"/>
    <col min="5890" max="5894" width="40.140625" style="92" customWidth="1"/>
    <col min="5895" max="6143" width="10.7109375" style="92" customWidth="1"/>
    <col min="6144" max="6145" width="7.42578125" style="92"/>
    <col min="6146" max="6150" width="40.140625" style="92" customWidth="1"/>
    <col min="6151" max="6399" width="10.7109375" style="92" customWidth="1"/>
    <col min="6400" max="6401" width="7.42578125" style="92"/>
    <col min="6402" max="6406" width="40.140625" style="92" customWidth="1"/>
    <col min="6407" max="6655" width="10.7109375" style="92" customWidth="1"/>
    <col min="6656" max="6657" width="7.42578125" style="92"/>
    <col min="6658" max="6662" width="40.140625" style="92" customWidth="1"/>
    <col min="6663" max="6911" width="10.7109375" style="92" customWidth="1"/>
    <col min="6912" max="6913" width="7.42578125" style="92"/>
    <col min="6914" max="6918" width="40.140625" style="92" customWidth="1"/>
    <col min="6919" max="7167" width="10.7109375" style="92" customWidth="1"/>
    <col min="7168" max="7169" width="7.42578125" style="92"/>
    <col min="7170" max="7174" width="40.140625" style="92" customWidth="1"/>
    <col min="7175" max="7423" width="10.7109375" style="92" customWidth="1"/>
    <col min="7424" max="7425" width="7.42578125" style="92"/>
    <col min="7426" max="7430" width="40.140625" style="92" customWidth="1"/>
    <col min="7431" max="7679" width="10.7109375" style="92" customWidth="1"/>
    <col min="7680" max="7681" width="7.42578125" style="92"/>
    <col min="7682" max="7686" width="40.140625" style="92" customWidth="1"/>
    <col min="7687" max="7935" width="10.7109375" style="92" customWidth="1"/>
    <col min="7936" max="7937" width="7.42578125" style="92"/>
    <col min="7938" max="7942" width="40.140625" style="92" customWidth="1"/>
    <col min="7943" max="8191" width="10.7109375" style="92" customWidth="1"/>
    <col min="8192" max="8193" width="7.42578125" style="92"/>
    <col min="8194" max="8198" width="40.140625" style="92" customWidth="1"/>
    <col min="8199" max="8447" width="10.7109375" style="92" customWidth="1"/>
    <col min="8448" max="8449" width="7.42578125" style="92"/>
    <col min="8450" max="8454" width="40.140625" style="92" customWidth="1"/>
    <col min="8455" max="8703" width="10.7109375" style="92" customWidth="1"/>
    <col min="8704" max="8705" width="7.42578125" style="92"/>
    <col min="8706" max="8710" width="40.140625" style="92" customWidth="1"/>
    <col min="8711" max="8959" width="10.7109375" style="92" customWidth="1"/>
    <col min="8960" max="8961" width="7.42578125" style="92"/>
    <col min="8962" max="8966" width="40.140625" style="92" customWidth="1"/>
    <col min="8967" max="9215" width="10.7109375" style="92" customWidth="1"/>
    <col min="9216" max="9217" width="7.42578125" style="92"/>
    <col min="9218" max="9222" width="40.140625" style="92" customWidth="1"/>
    <col min="9223" max="9471" width="10.7109375" style="92" customWidth="1"/>
    <col min="9472" max="9473" width="7.42578125" style="92"/>
    <col min="9474" max="9478" width="40.140625" style="92" customWidth="1"/>
    <col min="9479" max="9727" width="10.7109375" style="92" customWidth="1"/>
    <col min="9728" max="9729" width="7.42578125" style="92"/>
    <col min="9730" max="9734" width="40.140625" style="92" customWidth="1"/>
    <col min="9735" max="9983" width="10.7109375" style="92" customWidth="1"/>
    <col min="9984" max="9985" width="7.42578125" style="92"/>
    <col min="9986" max="9990" width="40.140625" style="92" customWidth="1"/>
    <col min="9991" max="10239" width="10.7109375" style="92" customWidth="1"/>
    <col min="10240" max="10241" width="7.42578125" style="92"/>
    <col min="10242" max="10246" width="40.140625" style="92" customWidth="1"/>
    <col min="10247" max="10495" width="10.7109375" style="92" customWidth="1"/>
    <col min="10496" max="10497" width="7.42578125" style="92"/>
    <col min="10498" max="10502" width="40.140625" style="92" customWidth="1"/>
    <col min="10503" max="10751" width="10.7109375" style="92" customWidth="1"/>
    <col min="10752" max="10753" width="7.42578125" style="92"/>
    <col min="10754" max="10758" width="40.140625" style="92" customWidth="1"/>
    <col min="10759" max="11007" width="10.7109375" style="92" customWidth="1"/>
    <col min="11008" max="11009" width="7.42578125" style="92"/>
    <col min="11010" max="11014" width="40.140625" style="92" customWidth="1"/>
    <col min="11015" max="11263" width="10.7109375" style="92" customWidth="1"/>
    <col min="11264" max="11265" width="7.42578125" style="92"/>
    <col min="11266" max="11270" width="40.140625" style="92" customWidth="1"/>
    <col min="11271" max="11519" width="10.7109375" style="92" customWidth="1"/>
    <col min="11520" max="11521" width="7.42578125" style="92"/>
    <col min="11522" max="11526" width="40.140625" style="92" customWidth="1"/>
    <col min="11527" max="11775" width="10.7109375" style="92" customWidth="1"/>
    <col min="11776" max="11777" width="7.42578125" style="92"/>
    <col min="11778" max="11782" width="40.140625" style="92" customWidth="1"/>
    <col min="11783" max="12031" width="10.7109375" style="92" customWidth="1"/>
    <col min="12032" max="12033" width="7.42578125" style="92"/>
    <col min="12034" max="12038" width="40.140625" style="92" customWidth="1"/>
    <col min="12039" max="12287" width="10.7109375" style="92" customWidth="1"/>
    <col min="12288" max="12289" width="7.42578125" style="92"/>
    <col min="12290" max="12294" width="40.140625" style="92" customWidth="1"/>
    <col min="12295" max="12543" width="10.7109375" style="92" customWidth="1"/>
    <col min="12544" max="12545" width="7.42578125" style="92"/>
    <col min="12546" max="12550" width="40.140625" style="92" customWidth="1"/>
    <col min="12551" max="12799" width="10.7109375" style="92" customWidth="1"/>
    <col min="12800" max="12801" width="7.42578125" style="92"/>
    <col min="12802" max="12806" width="40.140625" style="92" customWidth="1"/>
    <col min="12807" max="13055" width="10.7109375" style="92" customWidth="1"/>
    <col min="13056" max="13057" width="7.42578125" style="92"/>
    <col min="13058" max="13062" width="40.140625" style="92" customWidth="1"/>
    <col min="13063" max="13311" width="10.7109375" style="92" customWidth="1"/>
    <col min="13312" max="13313" width="7.42578125" style="92"/>
    <col min="13314" max="13318" width="40.140625" style="92" customWidth="1"/>
    <col min="13319" max="13567" width="10.7109375" style="92" customWidth="1"/>
    <col min="13568" max="13569" width="7.42578125" style="92"/>
    <col min="13570" max="13574" width="40.140625" style="92" customWidth="1"/>
    <col min="13575" max="13823" width="10.7109375" style="92" customWidth="1"/>
    <col min="13824" max="13825" width="7.42578125" style="92"/>
    <col min="13826" max="13830" width="40.140625" style="92" customWidth="1"/>
    <col min="13831" max="14079" width="10.7109375" style="92" customWidth="1"/>
    <col min="14080" max="14081" width="7.42578125" style="92"/>
    <col min="14082" max="14086" width="40.140625" style="92" customWidth="1"/>
    <col min="14087" max="14335" width="10.7109375" style="92" customWidth="1"/>
    <col min="14336" max="14337" width="7.42578125" style="92"/>
    <col min="14338" max="14342" width="40.140625" style="92" customWidth="1"/>
    <col min="14343" max="14591" width="10.7109375" style="92" customWidth="1"/>
    <col min="14592" max="14593" width="7.42578125" style="92"/>
    <col min="14594" max="14598" width="40.140625" style="92" customWidth="1"/>
    <col min="14599" max="14847" width="10.7109375" style="92" customWidth="1"/>
    <col min="14848" max="14849" width="7.42578125" style="92"/>
    <col min="14850" max="14854" width="40.140625" style="92" customWidth="1"/>
    <col min="14855" max="15103" width="10.7109375" style="92" customWidth="1"/>
    <col min="15104" max="15105" width="7.42578125" style="92"/>
    <col min="15106" max="15110" width="40.140625" style="92" customWidth="1"/>
    <col min="15111" max="15359" width="10.7109375" style="92" customWidth="1"/>
    <col min="15360" max="15361" width="7.42578125" style="92"/>
    <col min="15362" max="15366" width="40.140625" style="92" customWidth="1"/>
    <col min="15367" max="15615" width="10.7109375" style="92" customWidth="1"/>
    <col min="15616" max="15617" width="7.42578125" style="92"/>
    <col min="15618" max="15622" width="40.140625" style="92" customWidth="1"/>
    <col min="15623" max="15871" width="10.7109375" style="92" customWidth="1"/>
    <col min="15872" max="15873" width="7.42578125" style="92"/>
    <col min="15874" max="15878" width="40.140625" style="92" customWidth="1"/>
    <col min="15879" max="16127" width="10.7109375" style="92" customWidth="1"/>
    <col min="16128" max="16129" width="7.42578125" style="92"/>
    <col min="16130" max="16134" width="40.140625" style="92" customWidth="1"/>
    <col min="16135" max="16383" width="10.7109375" style="92" customWidth="1"/>
    <col min="16384" max="16384" width="7.42578125" style="92"/>
  </cols>
  <sheetData>
    <row r="1" spans="1:6" ht="30" x14ac:dyDescent="0.5">
      <c r="A1" s="91" t="s">
        <v>63</v>
      </c>
      <c r="F1" s="93" t="s">
        <v>110</v>
      </c>
    </row>
    <row r="2" spans="1:6" s="98" customFormat="1" ht="27" x14ac:dyDescent="0.75">
      <c r="A2" s="94" t="s">
        <v>336</v>
      </c>
      <c r="B2" s="95"/>
      <c r="C2" s="96"/>
      <c r="D2" s="96"/>
      <c r="E2" s="96"/>
      <c r="F2" s="97"/>
    </row>
    <row r="3" spans="1:6" ht="5.25" customHeight="1" x14ac:dyDescent="0.6">
      <c r="A3" s="99"/>
      <c r="B3" s="100"/>
      <c r="C3" s="101"/>
      <c r="D3" s="101"/>
      <c r="E3" s="101"/>
      <c r="F3" s="101"/>
    </row>
    <row r="4" spans="1:6" ht="21" x14ac:dyDescent="0.5">
      <c r="A4" s="102" t="s">
        <v>112</v>
      </c>
      <c r="B4" s="103"/>
      <c r="C4" s="103"/>
      <c r="D4" s="103"/>
      <c r="E4" s="103"/>
      <c r="F4" s="104"/>
    </row>
    <row r="5" spans="1:6" ht="20.399999999999999" x14ac:dyDescent="0.6">
      <c r="A5" s="105">
        <v>1</v>
      </c>
      <c r="B5" s="106" t="s">
        <v>199</v>
      </c>
      <c r="C5" s="107"/>
      <c r="D5" s="108"/>
      <c r="E5" s="108"/>
      <c r="F5" s="109"/>
    </row>
    <row r="6" spans="1:6" ht="20.399999999999999" x14ac:dyDescent="0.6">
      <c r="A6" s="110"/>
      <c r="B6" s="111" t="s">
        <v>200</v>
      </c>
      <c r="C6" s="112"/>
      <c r="D6" s="113"/>
      <c r="E6" s="114"/>
      <c r="F6" s="115"/>
    </row>
    <row r="7" spans="1:6" ht="21" x14ac:dyDescent="0.6">
      <c r="A7" s="116"/>
      <c r="B7" s="117" t="s">
        <v>36</v>
      </c>
      <c r="C7" s="117" t="s">
        <v>39</v>
      </c>
      <c r="D7" s="117" t="s">
        <v>41</v>
      </c>
      <c r="E7" s="117" t="s">
        <v>43</v>
      </c>
      <c r="F7" s="117" t="s">
        <v>45</v>
      </c>
    </row>
    <row r="8" spans="1:6" ht="17.399999999999999" x14ac:dyDescent="0.5">
      <c r="A8" s="118"/>
      <c r="B8" s="119" t="s">
        <v>201</v>
      </c>
      <c r="C8" s="119" t="s">
        <v>201</v>
      </c>
      <c r="D8" s="119" t="s">
        <v>201</v>
      </c>
      <c r="E8" s="119" t="s">
        <v>202</v>
      </c>
      <c r="F8" s="119" t="s">
        <v>203</v>
      </c>
    </row>
    <row r="9" spans="1:6" ht="17.399999999999999" x14ac:dyDescent="0.5">
      <c r="A9" s="120"/>
      <c r="B9" s="119" t="s">
        <v>204</v>
      </c>
      <c r="C9" s="119" t="s">
        <v>204</v>
      </c>
      <c r="D9" s="119" t="s">
        <v>204</v>
      </c>
      <c r="E9" s="119" t="s">
        <v>205</v>
      </c>
      <c r="F9" s="119" t="s">
        <v>206</v>
      </c>
    </row>
    <row r="10" spans="1:6" ht="17.399999999999999" x14ac:dyDescent="0.5">
      <c r="A10" s="120"/>
      <c r="B10" s="119" t="s">
        <v>207</v>
      </c>
      <c r="C10" s="119" t="s">
        <v>208</v>
      </c>
      <c r="D10" s="119" t="s">
        <v>209</v>
      </c>
      <c r="E10" s="119" t="s">
        <v>210</v>
      </c>
      <c r="F10" s="119" t="s">
        <v>211</v>
      </c>
    </row>
    <row r="11" spans="1:6" ht="17.399999999999999" x14ac:dyDescent="0.5">
      <c r="A11" s="120"/>
      <c r="B11" s="119" t="s">
        <v>212</v>
      </c>
      <c r="C11" s="119" t="s">
        <v>213</v>
      </c>
      <c r="D11" s="119" t="s">
        <v>214</v>
      </c>
      <c r="E11" s="119" t="s">
        <v>215</v>
      </c>
      <c r="F11" s="119" t="s">
        <v>216</v>
      </c>
    </row>
    <row r="12" spans="1:6" ht="17.399999999999999" x14ac:dyDescent="0.5">
      <c r="A12" s="120"/>
      <c r="B12" s="119" t="s">
        <v>217</v>
      </c>
      <c r="C12" s="119" t="s">
        <v>218</v>
      </c>
      <c r="D12" s="119"/>
      <c r="E12" s="119" t="s">
        <v>219</v>
      </c>
      <c r="F12" s="119" t="s">
        <v>220</v>
      </c>
    </row>
    <row r="13" spans="1:6" ht="17.399999999999999" x14ac:dyDescent="0.5">
      <c r="A13" s="120"/>
      <c r="B13" s="119" t="s">
        <v>221</v>
      </c>
      <c r="C13" s="119" t="s">
        <v>222</v>
      </c>
      <c r="D13" s="119"/>
      <c r="E13" s="119" t="s">
        <v>223</v>
      </c>
      <c r="F13" s="119" t="s">
        <v>224</v>
      </c>
    </row>
    <row r="14" spans="1:6" ht="17.399999999999999" x14ac:dyDescent="0.5">
      <c r="A14" s="120"/>
      <c r="B14" s="119"/>
      <c r="C14" s="119" t="s">
        <v>225</v>
      </c>
      <c r="D14" s="119"/>
      <c r="E14" s="119"/>
      <c r="F14" s="119" t="s">
        <v>226</v>
      </c>
    </row>
    <row r="15" spans="1:6" ht="17.399999999999999" x14ac:dyDescent="0.5">
      <c r="A15" s="120"/>
      <c r="B15" s="119"/>
      <c r="C15" s="119" t="s">
        <v>227</v>
      </c>
      <c r="D15" s="119"/>
      <c r="E15" s="119"/>
      <c r="F15" s="119"/>
    </row>
    <row r="16" spans="1:6" ht="17.399999999999999" x14ac:dyDescent="0.5">
      <c r="A16" s="120"/>
      <c r="B16" s="119"/>
      <c r="C16" s="119"/>
      <c r="D16" s="119"/>
      <c r="E16" s="119"/>
      <c r="F16" s="119"/>
    </row>
    <row r="17" spans="1:6" x14ac:dyDescent="0.5">
      <c r="A17" s="121" t="s">
        <v>88</v>
      </c>
      <c r="B17" s="122"/>
      <c r="C17" s="123"/>
      <c r="D17" s="123"/>
      <c r="E17" s="123"/>
      <c r="F17" s="123"/>
    </row>
    <row r="18" spans="1:6" x14ac:dyDescent="0.5">
      <c r="A18" s="124" t="s">
        <v>228</v>
      </c>
      <c r="B18" s="125"/>
      <c r="C18" s="125"/>
      <c r="D18" s="125"/>
      <c r="E18" s="125"/>
      <c r="F18" s="125"/>
    </row>
    <row r="19" spans="1:6" x14ac:dyDescent="0.5">
      <c r="A19" s="124" t="s">
        <v>229</v>
      </c>
      <c r="B19" s="126"/>
      <c r="C19" s="125"/>
      <c r="D19" s="125"/>
      <c r="E19" s="125"/>
      <c r="F19" s="125"/>
    </row>
    <row r="20" spans="1:6" x14ac:dyDescent="0.5">
      <c r="A20" s="124" t="s">
        <v>230</v>
      </c>
      <c r="B20" s="126"/>
      <c r="C20" s="125"/>
      <c r="D20" s="125"/>
      <c r="E20" s="125"/>
      <c r="F20" s="125"/>
    </row>
    <row r="21" spans="1:6" x14ac:dyDescent="0.5">
      <c r="A21" s="124"/>
      <c r="B21" s="126"/>
      <c r="C21" s="125"/>
      <c r="D21" s="125"/>
      <c r="E21" s="125"/>
      <c r="F21" s="125"/>
    </row>
    <row r="22" spans="1:6" x14ac:dyDescent="0.5">
      <c r="A22" s="124"/>
      <c r="B22" s="126"/>
      <c r="C22" s="125"/>
      <c r="D22" s="125"/>
      <c r="E22" s="125"/>
      <c r="F22" s="125"/>
    </row>
    <row r="23" spans="1:6" x14ac:dyDescent="0.5">
      <c r="A23" s="127"/>
      <c r="B23" s="128"/>
      <c r="C23" s="129"/>
      <c r="D23" s="129"/>
      <c r="E23" s="129"/>
      <c r="F23" s="129"/>
    </row>
    <row r="24" spans="1:6" x14ac:dyDescent="0.5">
      <c r="A24" s="127"/>
      <c r="C24" s="120"/>
      <c r="D24" s="120"/>
      <c r="E24" s="120"/>
      <c r="F24" s="120"/>
    </row>
    <row r="25" spans="1:6" x14ac:dyDescent="0.5">
      <c r="A25" s="130"/>
      <c r="B25" s="131"/>
      <c r="C25" s="132"/>
      <c r="D25" s="132"/>
      <c r="E25" s="132"/>
      <c r="F25" s="132"/>
    </row>
    <row r="26" spans="1:6" ht="20.399999999999999" x14ac:dyDescent="0.6">
      <c r="A26" s="105">
        <v>2</v>
      </c>
      <c r="B26" s="133" t="s">
        <v>231</v>
      </c>
      <c r="C26" s="134"/>
      <c r="D26" s="108"/>
      <c r="E26" s="108"/>
      <c r="F26" s="109"/>
    </row>
    <row r="27" spans="1:6" ht="20.399999999999999" x14ac:dyDescent="0.6">
      <c r="A27" s="135"/>
      <c r="B27" s="136" t="s">
        <v>232</v>
      </c>
      <c r="C27" s="137"/>
      <c r="D27" s="138"/>
      <c r="E27" s="138"/>
      <c r="F27" s="139"/>
    </row>
    <row r="28" spans="1:6" ht="21" x14ac:dyDescent="0.6">
      <c r="A28" s="116"/>
      <c r="B28" s="117" t="s">
        <v>36</v>
      </c>
      <c r="C28" s="117" t="s">
        <v>39</v>
      </c>
      <c r="D28" s="117" t="s">
        <v>41</v>
      </c>
      <c r="E28" s="117" t="s">
        <v>43</v>
      </c>
      <c r="F28" s="117" t="s">
        <v>45</v>
      </c>
    </row>
    <row r="29" spans="1:6" ht="17.399999999999999" x14ac:dyDescent="0.5">
      <c r="A29" s="140"/>
      <c r="B29" s="119" t="s">
        <v>233</v>
      </c>
      <c r="C29" s="119" t="s">
        <v>234</v>
      </c>
      <c r="D29" s="119" t="s">
        <v>234</v>
      </c>
      <c r="E29" s="119" t="s">
        <v>235</v>
      </c>
      <c r="F29" s="119" t="s">
        <v>235</v>
      </c>
    </row>
    <row r="30" spans="1:6" ht="17.399999999999999" x14ac:dyDescent="0.5">
      <c r="A30" s="120"/>
      <c r="B30" s="119" t="s">
        <v>236</v>
      </c>
      <c r="C30" s="119" t="s">
        <v>237</v>
      </c>
      <c r="D30" s="119" t="s">
        <v>237</v>
      </c>
      <c r="E30" s="119" t="s">
        <v>238</v>
      </c>
      <c r="F30" s="119" t="s">
        <v>239</v>
      </c>
    </row>
    <row r="31" spans="1:6" ht="17.399999999999999" x14ac:dyDescent="0.5">
      <c r="A31" s="120"/>
      <c r="B31" s="119" t="s">
        <v>240</v>
      </c>
      <c r="C31" s="119" t="s">
        <v>241</v>
      </c>
      <c r="D31" s="119" t="s">
        <v>242</v>
      </c>
      <c r="E31" s="119" t="s">
        <v>243</v>
      </c>
      <c r="F31" s="119" t="s">
        <v>244</v>
      </c>
    </row>
    <row r="32" spans="1:6" ht="17.399999999999999" x14ac:dyDescent="0.5">
      <c r="A32" s="120"/>
      <c r="B32" s="119" t="s">
        <v>245</v>
      </c>
      <c r="C32" s="119" t="s">
        <v>246</v>
      </c>
      <c r="D32" s="119" t="s">
        <v>247</v>
      </c>
      <c r="E32" s="119" t="s">
        <v>248</v>
      </c>
      <c r="F32" s="119" t="s">
        <v>249</v>
      </c>
    </row>
    <row r="33" spans="1:6" ht="17.399999999999999" x14ac:dyDescent="0.5">
      <c r="A33" s="120"/>
      <c r="B33" s="119" t="s">
        <v>250</v>
      </c>
      <c r="C33" s="119" t="s">
        <v>251</v>
      </c>
      <c r="D33" s="119" t="s">
        <v>252</v>
      </c>
      <c r="E33" s="119"/>
      <c r="F33" s="119" t="s">
        <v>253</v>
      </c>
    </row>
    <row r="34" spans="1:6" ht="17.399999999999999" x14ac:dyDescent="0.5">
      <c r="A34" s="120"/>
      <c r="B34" s="119"/>
      <c r="C34" s="119"/>
      <c r="D34" s="119"/>
      <c r="E34" s="119"/>
      <c r="F34" s="119"/>
    </row>
    <row r="35" spans="1:6" x14ac:dyDescent="0.5">
      <c r="A35" s="121" t="s">
        <v>88</v>
      </c>
      <c r="B35" s="122"/>
      <c r="C35" s="123"/>
      <c r="D35" s="123"/>
      <c r="E35" s="123"/>
      <c r="F35" s="123"/>
    </row>
    <row r="36" spans="1:6" x14ac:dyDescent="0.5">
      <c r="A36" s="124" t="s">
        <v>228</v>
      </c>
      <c r="B36" s="125"/>
      <c r="C36" s="125"/>
      <c r="D36" s="125"/>
      <c r="E36" s="125"/>
      <c r="F36" s="125"/>
    </row>
    <row r="37" spans="1:6" x14ac:dyDescent="0.5">
      <c r="A37" s="124" t="s">
        <v>229</v>
      </c>
      <c r="B37" s="126"/>
      <c r="C37" s="125"/>
      <c r="D37" s="125"/>
      <c r="E37" s="125"/>
      <c r="F37" s="125"/>
    </row>
    <row r="38" spans="1:6" x14ac:dyDescent="0.5">
      <c r="A38" s="124" t="s">
        <v>230</v>
      </c>
      <c r="B38" s="126"/>
      <c r="C38" s="125"/>
      <c r="D38" s="125"/>
      <c r="E38" s="125"/>
      <c r="F38" s="125"/>
    </row>
    <row r="39" spans="1:6" x14ac:dyDescent="0.5">
      <c r="A39" s="127"/>
      <c r="B39" s="126"/>
      <c r="C39" s="125"/>
      <c r="D39" s="125"/>
      <c r="E39" s="125"/>
      <c r="F39" s="125"/>
    </row>
    <row r="40" spans="1:6" x14ac:dyDescent="0.5">
      <c r="A40" s="127"/>
      <c r="B40" s="126"/>
      <c r="C40" s="125"/>
      <c r="D40" s="125"/>
      <c r="E40" s="125"/>
      <c r="F40" s="125"/>
    </row>
    <row r="41" spans="1:6" x14ac:dyDescent="0.5">
      <c r="A41" s="127"/>
      <c r="B41" s="128"/>
      <c r="C41" s="129"/>
      <c r="D41" s="129"/>
      <c r="E41" s="129"/>
      <c r="F41" s="129"/>
    </row>
    <row r="42" spans="1:6" x14ac:dyDescent="0.5">
      <c r="A42" s="141"/>
      <c r="C42" s="120"/>
      <c r="D42" s="120"/>
      <c r="E42" s="120"/>
      <c r="F42" s="120"/>
    </row>
    <row r="43" spans="1:6" x14ac:dyDescent="0.5">
      <c r="A43" s="142"/>
      <c r="B43" s="131"/>
      <c r="C43" s="132"/>
      <c r="D43" s="132"/>
      <c r="E43" s="132"/>
      <c r="F43" s="132"/>
    </row>
    <row r="44" spans="1:6" ht="21" x14ac:dyDescent="0.6">
      <c r="A44" s="143" t="s">
        <v>331</v>
      </c>
      <c r="B44" s="144"/>
      <c r="C44" s="144"/>
      <c r="D44" s="144"/>
      <c r="E44" s="144"/>
      <c r="F44" s="144"/>
    </row>
    <row r="45" spans="1:6" ht="21" x14ac:dyDescent="0.5">
      <c r="A45" s="102" t="s">
        <v>112</v>
      </c>
      <c r="B45" s="103"/>
      <c r="C45" s="103"/>
      <c r="D45" s="103"/>
      <c r="E45" s="103"/>
      <c r="F45" s="104"/>
    </row>
    <row r="46" spans="1:6" ht="20.399999999999999" x14ac:dyDescent="0.6">
      <c r="A46" s="105">
        <v>3</v>
      </c>
      <c r="B46" s="133" t="s">
        <v>254</v>
      </c>
      <c r="C46" s="134"/>
      <c r="D46" s="108"/>
      <c r="E46" s="108"/>
      <c r="F46" s="109"/>
    </row>
    <row r="47" spans="1:6" ht="20.399999999999999" x14ac:dyDescent="0.6">
      <c r="A47" s="110"/>
      <c r="B47" s="136" t="s">
        <v>255</v>
      </c>
      <c r="C47" s="137"/>
      <c r="D47" s="138"/>
      <c r="E47" s="138"/>
      <c r="F47" s="139"/>
    </row>
    <row r="48" spans="1:6" ht="21" x14ac:dyDescent="0.6">
      <c r="A48" s="145"/>
      <c r="B48" s="117" t="s">
        <v>36</v>
      </c>
      <c r="C48" s="117" t="s">
        <v>39</v>
      </c>
      <c r="D48" s="117" t="s">
        <v>41</v>
      </c>
      <c r="E48" s="117" t="s">
        <v>43</v>
      </c>
      <c r="F48" s="117" t="s">
        <v>45</v>
      </c>
    </row>
    <row r="49" spans="1:6" ht="17.399999999999999" x14ac:dyDescent="0.5">
      <c r="A49" s="140"/>
      <c r="B49" s="119" t="s">
        <v>256</v>
      </c>
      <c r="C49" s="119" t="s">
        <v>257</v>
      </c>
      <c r="D49" s="119" t="s">
        <v>257</v>
      </c>
      <c r="E49" s="119" t="s">
        <v>258</v>
      </c>
      <c r="F49" s="119" t="s">
        <v>259</v>
      </c>
    </row>
    <row r="50" spans="1:6" ht="17.399999999999999" x14ac:dyDescent="0.5">
      <c r="A50" s="120"/>
      <c r="B50" s="119" t="s">
        <v>260</v>
      </c>
      <c r="C50" s="119" t="s">
        <v>261</v>
      </c>
      <c r="D50" s="119" t="s">
        <v>261</v>
      </c>
      <c r="E50" s="119" t="s">
        <v>262</v>
      </c>
      <c r="F50" s="119" t="s">
        <v>263</v>
      </c>
    </row>
    <row r="51" spans="1:6" ht="17.399999999999999" x14ac:dyDescent="0.5">
      <c r="A51" s="120"/>
      <c r="B51" s="119" t="s">
        <v>264</v>
      </c>
      <c r="C51" s="119" t="s">
        <v>265</v>
      </c>
      <c r="D51" s="119"/>
      <c r="E51" s="119" t="s">
        <v>266</v>
      </c>
      <c r="F51" s="119" t="s">
        <v>267</v>
      </c>
    </row>
    <row r="52" spans="1:6" ht="17.399999999999999" x14ac:dyDescent="0.5">
      <c r="A52" s="120"/>
      <c r="B52" s="119" t="s">
        <v>268</v>
      </c>
      <c r="C52" s="119" t="s">
        <v>269</v>
      </c>
      <c r="D52" s="119"/>
      <c r="E52" s="119" t="s">
        <v>270</v>
      </c>
      <c r="F52" s="119" t="s">
        <v>271</v>
      </c>
    </row>
    <row r="53" spans="1:6" ht="17.399999999999999" x14ac:dyDescent="0.5">
      <c r="A53" s="120"/>
      <c r="B53" s="119" t="s">
        <v>272</v>
      </c>
      <c r="C53" s="119" t="s">
        <v>273</v>
      </c>
      <c r="D53" s="119"/>
      <c r="E53" s="119"/>
      <c r="F53" s="119"/>
    </row>
    <row r="54" spans="1:6" ht="17.399999999999999" x14ac:dyDescent="0.5">
      <c r="A54" s="120"/>
      <c r="B54" s="119"/>
      <c r="C54" s="119" t="s">
        <v>274</v>
      </c>
      <c r="D54" s="119"/>
      <c r="E54" s="119"/>
      <c r="F54" s="119"/>
    </row>
    <row r="55" spans="1:6" ht="17.399999999999999" x14ac:dyDescent="0.5">
      <c r="A55" s="120"/>
      <c r="B55" s="120"/>
      <c r="C55" s="119"/>
      <c r="D55" s="120"/>
      <c r="E55" s="120"/>
      <c r="F55" s="120"/>
    </row>
    <row r="56" spans="1:6" x14ac:dyDescent="0.5">
      <c r="A56" s="121" t="s">
        <v>88</v>
      </c>
      <c r="B56" s="122"/>
      <c r="C56" s="123"/>
      <c r="D56" s="123"/>
      <c r="E56" s="123"/>
      <c r="F56" s="123"/>
    </row>
    <row r="57" spans="1:6" x14ac:dyDescent="0.5">
      <c r="A57" s="124" t="s">
        <v>228</v>
      </c>
      <c r="B57" s="125"/>
      <c r="C57" s="125"/>
      <c r="D57" s="125"/>
      <c r="E57" s="125"/>
      <c r="F57" s="125"/>
    </row>
    <row r="58" spans="1:6" x14ac:dyDescent="0.5">
      <c r="A58" s="124" t="s">
        <v>229</v>
      </c>
      <c r="B58" s="128"/>
      <c r="C58" s="129"/>
      <c r="D58" s="129"/>
      <c r="E58" s="129"/>
      <c r="F58" s="129"/>
    </row>
    <row r="59" spans="1:6" x14ac:dyDescent="0.5">
      <c r="A59" s="124" t="s">
        <v>230</v>
      </c>
      <c r="B59" s="128"/>
      <c r="C59" s="129"/>
      <c r="D59" s="129"/>
      <c r="E59" s="129"/>
      <c r="F59" s="129"/>
    </row>
    <row r="60" spans="1:6" x14ac:dyDescent="0.5">
      <c r="A60" s="124"/>
      <c r="B60" s="128"/>
      <c r="C60" s="129"/>
      <c r="D60" s="129"/>
      <c r="E60" s="129"/>
      <c r="F60" s="129"/>
    </row>
    <row r="61" spans="1:6" x14ac:dyDescent="0.5">
      <c r="A61" s="124"/>
      <c r="B61" s="128"/>
      <c r="C61" s="129"/>
      <c r="D61" s="129"/>
      <c r="E61" s="129"/>
      <c r="F61" s="129"/>
    </row>
    <row r="62" spans="1:6" x14ac:dyDescent="0.5">
      <c r="A62" s="124"/>
      <c r="B62" s="128"/>
      <c r="C62" s="129"/>
      <c r="D62" s="129"/>
      <c r="E62" s="129"/>
      <c r="F62" s="129"/>
    </row>
    <row r="63" spans="1:6" x14ac:dyDescent="0.5">
      <c r="A63" s="124"/>
      <c r="B63" s="128"/>
      <c r="C63" s="129"/>
      <c r="D63" s="129"/>
      <c r="E63" s="129"/>
      <c r="F63" s="129"/>
    </row>
    <row r="64" spans="1:6" x14ac:dyDescent="0.5">
      <c r="A64" s="120"/>
      <c r="B64" s="146"/>
      <c r="C64" s="147"/>
      <c r="D64" s="147"/>
      <c r="E64" s="147"/>
      <c r="F64" s="147"/>
    </row>
    <row r="65" spans="1:6" x14ac:dyDescent="0.5">
      <c r="A65" s="142"/>
      <c r="B65" s="148"/>
      <c r="C65" s="132"/>
      <c r="D65" s="132"/>
      <c r="E65" s="132"/>
      <c r="F65" s="132"/>
    </row>
    <row r="66" spans="1:6" ht="20.399999999999999" x14ac:dyDescent="0.6">
      <c r="A66" s="149">
        <v>4</v>
      </c>
      <c r="B66" s="150" t="s">
        <v>275</v>
      </c>
      <c r="C66" s="151"/>
      <c r="D66" s="152"/>
      <c r="E66" s="152"/>
      <c r="F66" s="115"/>
    </row>
    <row r="67" spans="1:6" ht="20.399999999999999" x14ac:dyDescent="0.6">
      <c r="A67" s="149"/>
      <c r="B67" s="150" t="s">
        <v>276</v>
      </c>
      <c r="C67" s="151"/>
      <c r="D67" s="152"/>
      <c r="E67" s="152"/>
      <c r="F67" s="115"/>
    </row>
    <row r="68" spans="1:6" ht="21" x14ac:dyDescent="0.6">
      <c r="A68" s="145"/>
      <c r="B68" s="117" t="s">
        <v>36</v>
      </c>
      <c r="C68" s="117" t="s">
        <v>39</v>
      </c>
      <c r="D68" s="117" t="s">
        <v>41</v>
      </c>
      <c r="E68" s="117" t="s">
        <v>43</v>
      </c>
      <c r="F68" s="117" t="s">
        <v>45</v>
      </c>
    </row>
    <row r="69" spans="1:6" ht="17.399999999999999" x14ac:dyDescent="0.5">
      <c r="A69" s="118"/>
      <c r="B69" s="119" t="s">
        <v>277</v>
      </c>
      <c r="C69" s="119" t="s">
        <v>278</v>
      </c>
      <c r="D69" s="119" t="s">
        <v>278</v>
      </c>
      <c r="E69" s="119" t="s">
        <v>279</v>
      </c>
      <c r="F69" s="119" t="s">
        <v>279</v>
      </c>
    </row>
    <row r="70" spans="1:6" ht="17.399999999999999" x14ac:dyDescent="0.5">
      <c r="A70" s="120"/>
      <c r="B70" s="119" t="s">
        <v>280</v>
      </c>
      <c r="C70" s="119" t="s">
        <v>281</v>
      </c>
      <c r="D70" s="119" t="s">
        <v>281</v>
      </c>
      <c r="E70" s="119" t="s">
        <v>282</v>
      </c>
      <c r="F70" s="119" t="s">
        <v>283</v>
      </c>
    </row>
    <row r="71" spans="1:6" ht="17.399999999999999" x14ac:dyDescent="0.5">
      <c r="A71" s="120"/>
      <c r="B71" s="119" t="s">
        <v>284</v>
      </c>
      <c r="C71" s="119" t="s">
        <v>285</v>
      </c>
      <c r="D71" s="119" t="s">
        <v>286</v>
      </c>
      <c r="E71" s="119" t="s">
        <v>287</v>
      </c>
      <c r="F71" s="119" t="s">
        <v>288</v>
      </c>
    </row>
    <row r="72" spans="1:6" ht="17.399999999999999" x14ac:dyDescent="0.5">
      <c r="A72" s="120"/>
      <c r="B72" s="119" t="s">
        <v>289</v>
      </c>
      <c r="C72" s="119" t="s">
        <v>290</v>
      </c>
      <c r="D72" s="119"/>
      <c r="E72" s="119" t="s">
        <v>291</v>
      </c>
      <c r="F72" s="119" t="s">
        <v>292</v>
      </c>
    </row>
    <row r="73" spans="1:6" ht="17.399999999999999" x14ac:dyDescent="0.5">
      <c r="A73" s="120"/>
      <c r="B73" s="119" t="s">
        <v>293</v>
      </c>
      <c r="C73" s="119"/>
      <c r="D73" s="119"/>
      <c r="E73" s="119"/>
      <c r="F73" s="119" t="s">
        <v>294</v>
      </c>
    </row>
    <row r="74" spans="1:6" ht="17.399999999999999" x14ac:dyDescent="0.5">
      <c r="A74" s="120"/>
      <c r="B74" s="119" t="s">
        <v>295</v>
      </c>
      <c r="C74" s="119"/>
      <c r="D74" s="119"/>
      <c r="E74" s="119"/>
      <c r="F74" s="119" t="s">
        <v>296</v>
      </c>
    </row>
    <row r="75" spans="1:6" ht="17.399999999999999" x14ac:dyDescent="0.5">
      <c r="A75" s="120"/>
      <c r="B75" s="119" t="s">
        <v>297</v>
      </c>
      <c r="C75" s="119"/>
      <c r="D75" s="119"/>
      <c r="E75" s="119"/>
      <c r="F75" s="119"/>
    </row>
    <row r="76" spans="1:6" ht="17.399999999999999" x14ac:dyDescent="0.5">
      <c r="A76" s="120"/>
      <c r="B76" s="119"/>
      <c r="C76" s="119"/>
      <c r="D76" s="119"/>
      <c r="E76" s="119"/>
      <c r="F76" s="119"/>
    </row>
    <row r="77" spans="1:6" ht="17.399999999999999" x14ac:dyDescent="0.5">
      <c r="A77" s="120"/>
      <c r="B77" s="119"/>
      <c r="C77" s="119"/>
      <c r="D77" s="119"/>
      <c r="E77" s="119"/>
      <c r="F77" s="119"/>
    </row>
    <row r="78" spans="1:6" ht="17.399999999999999" x14ac:dyDescent="0.5">
      <c r="A78" s="120"/>
      <c r="B78" s="119"/>
      <c r="C78" s="119"/>
      <c r="D78" s="119"/>
      <c r="E78" s="119"/>
      <c r="F78" s="119"/>
    </row>
    <row r="79" spans="1:6" x14ac:dyDescent="0.5">
      <c r="A79" s="121" t="s">
        <v>88</v>
      </c>
      <c r="B79" s="122"/>
      <c r="C79" s="123"/>
      <c r="D79" s="123"/>
      <c r="E79" s="123"/>
      <c r="F79" s="123"/>
    </row>
    <row r="80" spans="1:6" x14ac:dyDescent="0.5">
      <c r="A80" s="124" t="s">
        <v>228</v>
      </c>
      <c r="B80" s="125"/>
      <c r="C80" s="125"/>
      <c r="D80" s="125"/>
      <c r="E80" s="125"/>
      <c r="F80" s="125"/>
    </row>
    <row r="81" spans="1:6" x14ac:dyDescent="0.5">
      <c r="A81" s="124" t="s">
        <v>229</v>
      </c>
      <c r="B81" s="128"/>
      <c r="C81" s="129"/>
      <c r="D81" s="129"/>
      <c r="E81" s="129"/>
      <c r="F81" s="129"/>
    </row>
    <row r="82" spans="1:6" x14ac:dyDescent="0.5">
      <c r="A82" s="124" t="s">
        <v>230</v>
      </c>
      <c r="B82" s="128"/>
      <c r="C82" s="129"/>
      <c r="D82" s="129"/>
      <c r="E82" s="129"/>
      <c r="F82" s="129"/>
    </row>
    <row r="83" spans="1:6" x14ac:dyDescent="0.5">
      <c r="A83" s="141"/>
      <c r="B83" s="128"/>
      <c r="C83" s="129"/>
      <c r="D83" s="129"/>
      <c r="E83" s="129"/>
      <c r="F83" s="129"/>
    </row>
    <row r="84" spans="1:6" x14ac:dyDescent="0.5">
      <c r="A84" s="141"/>
      <c r="B84" s="128"/>
      <c r="C84" s="129"/>
      <c r="D84" s="129"/>
      <c r="E84" s="129"/>
      <c r="F84" s="129"/>
    </row>
    <row r="85" spans="1:6" x14ac:dyDescent="0.5">
      <c r="A85" s="141"/>
      <c r="B85" s="128"/>
      <c r="C85" s="129"/>
      <c r="D85" s="129"/>
      <c r="E85" s="129"/>
      <c r="F85" s="129"/>
    </row>
    <row r="86" spans="1:6" x14ac:dyDescent="0.5">
      <c r="A86" s="141"/>
      <c r="B86" s="128"/>
      <c r="C86" s="129"/>
      <c r="D86" s="129"/>
      <c r="E86" s="129"/>
      <c r="F86" s="129"/>
    </row>
    <row r="87" spans="1:6" x14ac:dyDescent="0.5">
      <c r="A87" s="120"/>
      <c r="B87" s="128"/>
      <c r="C87" s="129"/>
      <c r="D87" s="129"/>
      <c r="E87" s="129"/>
      <c r="F87" s="129"/>
    </row>
    <row r="88" spans="1:6" x14ac:dyDescent="0.5">
      <c r="A88" s="120"/>
      <c r="B88" s="153"/>
      <c r="C88" s="147"/>
      <c r="D88" s="147"/>
      <c r="E88" s="147"/>
      <c r="F88" s="147"/>
    </row>
    <row r="89" spans="1:6" ht="16.5" customHeight="1" x14ac:dyDescent="0.5">
      <c r="A89" s="154" t="s">
        <v>332</v>
      </c>
      <c r="B89" s="155"/>
      <c r="C89" s="155"/>
      <c r="D89" s="155"/>
      <c r="E89" s="155"/>
      <c r="F89" s="155"/>
    </row>
    <row r="90" spans="1:6" ht="21" x14ac:dyDescent="0.5">
      <c r="A90" s="102" t="s">
        <v>112</v>
      </c>
      <c r="B90" s="103"/>
      <c r="C90" s="103"/>
      <c r="D90" s="103"/>
      <c r="E90" s="103"/>
      <c r="F90" s="104"/>
    </row>
    <row r="91" spans="1:6" ht="20.399999999999999" x14ac:dyDescent="0.6">
      <c r="A91" s="105">
        <v>5</v>
      </c>
      <c r="B91" s="106" t="s">
        <v>298</v>
      </c>
      <c r="C91" s="107"/>
      <c r="D91" s="108"/>
      <c r="E91" s="108"/>
      <c r="F91" s="109"/>
    </row>
    <row r="92" spans="1:6" ht="20.399999999999999" x14ac:dyDescent="0.6">
      <c r="A92" s="110"/>
      <c r="B92" s="136" t="s">
        <v>299</v>
      </c>
      <c r="C92" s="137"/>
      <c r="D92" s="138"/>
      <c r="E92" s="138"/>
      <c r="F92" s="139"/>
    </row>
    <row r="93" spans="1:6" ht="21" x14ac:dyDescent="0.6">
      <c r="A93" s="156"/>
      <c r="B93" s="117" t="s">
        <v>36</v>
      </c>
      <c r="C93" s="117" t="s">
        <v>39</v>
      </c>
      <c r="D93" s="117" t="s">
        <v>41</v>
      </c>
      <c r="E93" s="117" t="s">
        <v>43</v>
      </c>
      <c r="F93" s="117" t="s">
        <v>45</v>
      </c>
    </row>
    <row r="94" spans="1:6" ht="17.399999999999999" x14ac:dyDescent="0.5">
      <c r="A94" s="118"/>
      <c r="B94" s="119" t="s">
        <v>300</v>
      </c>
      <c r="C94" s="119" t="s">
        <v>301</v>
      </c>
      <c r="D94" s="119" t="s">
        <v>301</v>
      </c>
      <c r="E94" s="119" t="s">
        <v>301</v>
      </c>
      <c r="F94" s="119" t="s">
        <v>302</v>
      </c>
    </row>
    <row r="95" spans="1:6" ht="17.399999999999999" x14ac:dyDescent="0.5">
      <c r="A95" s="120"/>
      <c r="B95" s="119" t="s">
        <v>303</v>
      </c>
      <c r="C95" s="119" t="s">
        <v>304</v>
      </c>
      <c r="D95" s="119" t="s">
        <v>305</v>
      </c>
      <c r="E95" s="119" t="s">
        <v>306</v>
      </c>
      <c r="F95" s="119" t="s">
        <v>307</v>
      </c>
    </row>
    <row r="96" spans="1:6" ht="17.399999999999999" x14ac:dyDescent="0.5">
      <c r="A96" s="120"/>
      <c r="B96" s="119" t="s">
        <v>308</v>
      </c>
      <c r="C96" s="119" t="s">
        <v>309</v>
      </c>
      <c r="D96" s="119"/>
      <c r="E96" s="119" t="s">
        <v>310</v>
      </c>
      <c r="F96" s="119" t="s">
        <v>311</v>
      </c>
    </row>
    <row r="97" spans="1:6" ht="17.399999999999999" x14ac:dyDescent="0.5">
      <c r="A97" s="120"/>
      <c r="B97" s="119" t="s">
        <v>312</v>
      </c>
      <c r="C97" s="119" t="s">
        <v>313</v>
      </c>
      <c r="D97" s="119"/>
      <c r="E97" s="119" t="s">
        <v>314</v>
      </c>
      <c r="F97" s="119" t="s">
        <v>315</v>
      </c>
    </row>
    <row r="98" spans="1:6" ht="17.399999999999999" x14ac:dyDescent="0.5">
      <c r="A98" s="120"/>
      <c r="B98" s="119" t="s">
        <v>316</v>
      </c>
      <c r="C98" s="119"/>
      <c r="D98" s="119"/>
      <c r="E98" s="119"/>
      <c r="F98" s="119"/>
    </row>
    <row r="99" spans="1:6" ht="17.399999999999999" x14ac:dyDescent="0.5">
      <c r="A99" s="120"/>
      <c r="B99" s="119" t="s">
        <v>317</v>
      </c>
      <c r="C99" s="119"/>
      <c r="D99" s="119"/>
      <c r="E99" s="119"/>
      <c r="F99" s="119"/>
    </row>
    <row r="100" spans="1:6" ht="17.399999999999999" x14ac:dyDescent="0.5">
      <c r="A100" s="120"/>
      <c r="B100" s="119"/>
      <c r="C100" s="119"/>
      <c r="D100" s="119"/>
      <c r="E100" s="119"/>
      <c r="F100" s="119"/>
    </row>
    <row r="101" spans="1:6" x14ac:dyDescent="0.5">
      <c r="A101" s="121" t="s">
        <v>88</v>
      </c>
      <c r="B101" s="122"/>
      <c r="C101" s="123"/>
      <c r="D101" s="123"/>
      <c r="E101" s="123"/>
      <c r="F101" s="123"/>
    </row>
    <row r="102" spans="1:6" x14ac:dyDescent="0.5">
      <c r="A102" s="124" t="s">
        <v>228</v>
      </c>
      <c r="B102" s="125"/>
      <c r="C102" s="125"/>
      <c r="D102" s="125"/>
      <c r="E102" s="125"/>
      <c r="F102" s="125"/>
    </row>
    <row r="103" spans="1:6" x14ac:dyDescent="0.5">
      <c r="A103" s="124" t="s">
        <v>229</v>
      </c>
      <c r="B103" s="128"/>
      <c r="C103" s="129"/>
      <c r="D103" s="129"/>
      <c r="E103" s="129"/>
      <c r="F103" s="129"/>
    </row>
    <row r="104" spans="1:6" x14ac:dyDescent="0.5">
      <c r="A104" s="124" t="s">
        <v>230</v>
      </c>
      <c r="B104" s="128"/>
      <c r="C104" s="129"/>
      <c r="D104" s="129"/>
      <c r="E104" s="129"/>
      <c r="F104" s="129"/>
    </row>
    <row r="105" spans="1:6" x14ac:dyDescent="0.5">
      <c r="A105" s="141"/>
      <c r="B105" s="128"/>
      <c r="C105" s="129"/>
      <c r="D105" s="129"/>
      <c r="E105" s="129"/>
      <c r="F105" s="129"/>
    </row>
    <row r="106" spans="1:6" x14ac:dyDescent="0.5">
      <c r="A106" s="141"/>
      <c r="B106" s="128"/>
      <c r="C106" s="129"/>
      <c r="D106" s="129"/>
      <c r="E106" s="129"/>
      <c r="F106" s="129"/>
    </row>
    <row r="107" spans="1:6" x14ac:dyDescent="0.5">
      <c r="A107" s="120"/>
      <c r="B107" s="128"/>
      <c r="C107" s="129"/>
      <c r="D107" s="129"/>
      <c r="E107" s="129"/>
      <c r="F107" s="129"/>
    </row>
    <row r="108" spans="1:6" x14ac:dyDescent="0.5">
      <c r="A108" s="120"/>
      <c r="B108" s="128"/>
      <c r="C108" s="129"/>
      <c r="D108" s="129"/>
      <c r="E108" s="129"/>
      <c r="F108" s="129"/>
    </row>
    <row r="109" spans="1:6" x14ac:dyDescent="0.5">
      <c r="A109" s="120"/>
      <c r="B109" s="128"/>
      <c r="C109" s="129"/>
      <c r="D109" s="129"/>
      <c r="E109" s="129"/>
      <c r="F109" s="129"/>
    </row>
    <row r="110" spans="1:6" x14ac:dyDescent="0.5">
      <c r="A110" s="120"/>
      <c r="B110" s="128"/>
      <c r="C110" s="129"/>
      <c r="D110" s="129"/>
      <c r="E110" s="129"/>
      <c r="F110" s="129"/>
    </row>
    <row r="111" spans="1:6" x14ac:dyDescent="0.5">
      <c r="A111" s="142"/>
      <c r="B111" s="157"/>
      <c r="C111" s="142"/>
      <c r="D111" s="142"/>
      <c r="E111" s="142"/>
      <c r="F111" s="142"/>
    </row>
    <row r="112" spans="1:6" ht="20.399999999999999" x14ac:dyDescent="0.6">
      <c r="A112" s="158">
        <v>6</v>
      </c>
      <c r="B112" s="159" t="s">
        <v>318</v>
      </c>
      <c r="C112" s="160"/>
      <c r="D112" s="161"/>
      <c r="E112" s="161"/>
      <c r="F112" s="162"/>
    </row>
    <row r="113" spans="1:6" ht="20.399999999999999" x14ac:dyDescent="0.6">
      <c r="A113" s="163"/>
      <c r="B113" s="164" t="s">
        <v>319</v>
      </c>
      <c r="C113" s="165"/>
      <c r="D113" s="166"/>
      <c r="E113" s="166"/>
      <c r="F113" s="167"/>
    </row>
    <row r="114" spans="1:6" ht="21" x14ac:dyDescent="0.6">
      <c r="A114" s="156"/>
      <c r="B114" s="117" t="s">
        <v>36</v>
      </c>
      <c r="C114" s="117" t="s">
        <v>39</v>
      </c>
      <c r="D114" s="117" t="s">
        <v>41</v>
      </c>
      <c r="E114" s="117" t="s">
        <v>43</v>
      </c>
      <c r="F114" s="117" t="s">
        <v>45</v>
      </c>
    </row>
    <row r="115" spans="1:6" ht="17.399999999999999" x14ac:dyDescent="0.5">
      <c r="A115" s="140"/>
      <c r="B115" s="119" t="s">
        <v>320</v>
      </c>
      <c r="C115" s="119" t="s">
        <v>320</v>
      </c>
      <c r="D115" s="119" t="s">
        <v>321</v>
      </c>
      <c r="E115" s="119" t="s">
        <v>322</v>
      </c>
      <c r="F115" s="119" t="s">
        <v>323</v>
      </c>
    </row>
    <row r="116" spans="1:6" ht="17.399999999999999" x14ac:dyDescent="0.5">
      <c r="A116" s="120"/>
      <c r="B116" s="119" t="s">
        <v>324</v>
      </c>
      <c r="C116" s="119" t="s">
        <v>324</v>
      </c>
      <c r="D116" s="119" t="s">
        <v>325</v>
      </c>
      <c r="E116" s="119" t="s">
        <v>326</v>
      </c>
      <c r="F116" s="119" t="s">
        <v>327</v>
      </c>
    </row>
    <row r="117" spans="1:6" ht="17.399999999999999" x14ac:dyDescent="0.5">
      <c r="A117" s="120"/>
      <c r="B117" s="119" t="s">
        <v>328</v>
      </c>
      <c r="C117" s="119" t="s">
        <v>329</v>
      </c>
      <c r="D117" s="119"/>
      <c r="E117" s="119"/>
      <c r="F117" s="119"/>
    </row>
    <row r="118" spans="1:6" ht="17.399999999999999" x14ac:dyDescent="0.5">
      <c r="A118" s="120"/>
      <c r="B118" s="119" t="s">
        <v>330</v>
      </c>
      <c r="C118" s="119"/>
      <c r="D118" s="119"/>
      <c r="E118" s="119"/>
      <c r="F118" s="119"/>
    </row>
    <row r="119" spans="1:6" ht="17.399999999999999" x14ac:dyDescent="0.5">
      <c r="A119" s="120"/>
      <c r="B119" s="119"/>
      <c r="C119" s="119"/>
      <c r="D119" s="119"/>
      <c r="E119" s="119"/>
      <c r="F119" s="119"/>
    </row>
    <row r="120" spans="1:6" ht="17.399999999999999" x14ac:dyDescent="0.5">
      <c r="A120" s="120"/>
      <c r="B120" s="119"/>
      <c r="C120" s="119"/>
      <c r="D120" s="119"/>
      <c r="E120" s="119"/>
      <c r="F120" s="119"/>
    </row>
    <row r="121" spans="1:6" x14ac:dyDescent="0.5">
      <c r="A121" s="121" t="s">
        <v>88</v>
      </c>
      <c r="B121" s="122"/>
      <c r="C121" s="123"/>
      <c r="D121" s="123"/>
      <c r="E121" s="123"/>
      <c r="F121" s="123"/>
    </row>
    <row r="122" spans="1:6" x14ac:dyDescent="0.5">
      <c r="A122" s="124" t="s">
        <v>228</v>
      </c>
      <c r="B122" s="125"/>
      <c r="C122" s="125"/>
      <c r="D122" s="125"/>
      <c r="E122" s="125"/>
      <c r="F122" s="125"/>
    </row>
    <row r="123" spans="1:6" x14ac:dyDescent="0.5">
      <c r="A123" s="124" t="s">
        <v>229</v>
      </c>
      <c r="B123" s="128"/>
      <c r="C123" s="129"/>
      <c r="D123" s="129"/>
      <c r="E123" s="129"/>
      <c r="F123" s="129"/>
    </row>
    <row r="124" spans="1:6" x14ac:dyDescent="0.5">
      <c r="A124" s="124" t="s">
        <v>230</v>
      </c>
      <c r="B124" s="128"/>
      <c r="C124" s="129"/>
      <c r="D124" s="129"/>
      <c r="E124" s="129"/>
      <c r="F124" s="129"/>
    </row>
    <row r="125" spans="1:6" x14ac:dyDescent="0.5">
      <c r="A125" s="127"/>
      <c r="B125" s="128"/>
      <c r="C125" s="129"/>
      <c r="D125" s="129"/>
      <c r="E125" s="129"/>
      <c r="F125" s="129"/>
    </row>
    <row r="126" spans="1:6" x14ac:dyDescent="0.5">
      <c r="A126" s="127"/>
      <c r="B126" s="128"/>
      <c r="C126" s="129"/>
      <c r="D126" s="129"/>
      <c r="E126" s="129"/>
      <c r="F126" s="129"/>
    </row>
    <row r="127" spans="1:6" x14ac:dyDescent="0.5">
      <c r="A127" s="127"/>
      <c r="B127" s="128"/>
      <c r="C127" s="129"/>
      <c r="D127" s="129"/>
      <c r="E127" s="129"/>
      <c r="F127" s="129"/>
    </row>
    <row r="128" spans="1:6" x14ac:dyDescent="0.5">
      <c r="A128" s="120"/>
      <c r="B128" s="128"/>
      <c r="C128" s="129"/>
      <c r="D128" s="129"/>
      <c r="E128" s="129"/>
      <c r="F128" s="129"/>
    </row>
    <row r="129" spans="1:6" x14ac:dyDescent="0.5">
      <c r="A129" s="120"/>
      <c r="B129" s="128"/>
      <c r="C129" s="129"/>
      <c r="D129" s="129"/>
      <c r="E129" s="129"/>
      <c r="F129" s="129"/>
    </row>
    <row r="130" spans="1:6" x14ac:dyDescent="0.5">
      <c r="A130" s="120"/>
      <c r="B130" s="128"/>
      <c r="C130" s="129"/>
      <c r="D130" s="129"/>
      <c r="E130" s="129"/>
      <c r="F130" s="129"/>
    </row>
    <row r="131" spans="1:6" x14ac:dyDescent="0.5">
      <c r="A131" s="120"/>
      <c r="C131" s="120"/>
      <c r="D131" s="120"/>
      <c r="E131" s="120"/>
      <c r="F131" s="120"/>
    </row>
    <row r="132" spans="1:6" x14ac:dyDescent="0.5">
      <c r="A132" s="142"/>
      <c r="B132" s="131"/>
      <c r="C132" s="132"/>
      <c r="D132" s="132"/>
      <c r="E132" s="132"/>
      <c r="F132" s="132"/>
    </row>
    <row r="133" spans="1:6" ht="21" x14ac:dyDescent="0.6">
      <c r="A133" s="143" t="s">
        <v>333</v>
      </c>
      <c r="B133" s="144"/>
      <c r="C133" s="144"/>
      <c r="D133" s="144"/>
      <c r="E133" s="144"/>
      <c r="F133" s="144"/>
    </row>
  </sheetData>
  <mergeCells count="6">
    <mergeCell ref="A133:F133"/>
    <mergeCell ref="A4:F4"/>
    <mergeCell ref="A44:F44"/>
    <mergeCell ref="A45:F45"/>
    <mergeCell ref="A89:F89"/>
    <mergeCell ref="A90:F90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39997558519241921"/>
  </sheetPr>
  <dimension ref="A1:N25"/>
  <sheetViews>
    <sheetView topLeftCell="A8" zoomScaleNormal="100" workbookViewId="0">
      <selection activeCell="R14" sqref="R14"/>
    </sheetView>
  </sheetViews>
  <sheetFormatPr defaultRowHeight="18.600000000000001" x14ac:dyDescent="0.55000000000000004"/>
  <cols>
    <col min="1" max="1" width="10" style="1" customWidth="1"/>
    <col min="2" max="2" width="58" style="1" customWidth="1"/>
    <col min="3" max="3" width="15" style="1" customWidth="1"/>
    <col min="4" max="4" width="10" style="1" customWidth="1"/>
    <col min="5" max="5" width="12" style="1" customWidth="1"/>
    <col min="6" max="6" width="2.42578125" style="1" customWidth="1"/>
    <col min="7" max="7" width="3.140625" style="1" customWidth="1"/>
    <col min="8" max="8" width="8" style="1" customWidth="1"/>
    <col min="9" max="9" width="15" style="1" customWidth="1"/>
    <col min="10" max="14" width="10" style="1" customWidth="1"/>
    <col min="15" max="16384" width="9.140625" style="1"/>
  </cols>
  <sheetData>
    <row r="1" spans="1:14" ht="27" x14ac:dyDescent="0.75">
      <c r="A1" s="51" t="s">
        <v>63</v>
      </c>
      <c r="N1" s="43" t="s">
        <v>110</v>
      </c>
    </row>
    <row r="2" spans="1:14" ht="24.6" x14ac:dyDescent="0.7">
      <c r="A2" s="48" t="s">
        <v>111</v>
      </c>
    </row>
    <row r="3" spans="1:14" ht="21" x14ac:dyDescent="0.55000000000000004">
      <c r="A3" s="168" t="s">
        <v>74</v>
      </c>
      <c r="B3" s="168" t="s">
        <v>118</v>
      </c>
      <c r="C3" s="168" t="s">
        <v>119</v>
      </c>
      <c r="D3" s="168" t="s">
        <v>80</v>
      </c>
      <c r="E3" s="168" t="s">
        <v>81</v>
      </c>
      <c r="H3" s="168" t="s">
        <v>120</v>
      </c>
      <c r="I3" s="168"/>
      <c r="J3" s="168"/>
      <c r="K3" s="168"/>
      <c r="L3" s="168"/>
      <c r="M3" s="168"/>
      <c r="N3" s="168"/>
    </row>
    <row r="4" spans="1:14" ht="63" x14ac:dyDescent="0.55000000000000004">
      <c r="A4" s="168"/>
      <c r="B4" s="168"/>
      <c r="C4" s="168"/>
      <c r="D4" s="168"/>
      <c r="E4" s="168"/>
      <c r="H4" s="169" t="s">
        <v>121</v>
      </c>
      <c r="I4" s="169" t="s">
        <v>119</v>
      </c>
      <c r="J4" s="169" t="s">
        <v>113</v>
      </c>
      <c r="K4" s="169" t="s">
        <v>114</v>
      </c>
      <c r="L4" s="169" t="s">
        <v>115</v>
      </c>
      <c r="M4" s="169" t="s">
        <v>116</v>
      </c>
      <c r="N4" s="169" t="s">
        <v>117</v>
      </c>
    </row>
    <row r="5" spans="1:14" ht="21" x14ac:dyDescent="0.55000000000000004">
      <c r="A5" s="170">
        <v>1</v>
      </c>
      <c r="B5" s="171" t="s">
        <v>122</v>
      </c>
      <c r="C5" s="170">
        <v>7</v>
      </c>
      <c r="D5" s="172">
        <v>4</v>
      </c>
      <c r="E5" s="173">
        <f>IF(D5=5,7,IF(D5=4,5.833,IF(D5=3,4.666,IF(D5=2,3.5,IF(D5=1,2.333,0)))))</f>
        <v>5.8330000000000002</v>
      </c>
      <c r="H5" s="174">
        <v>1</v>
      </c>
      <c r="I5" s="174">
        <v>7</v>
      </c>
      <c r="J5" s="175">
        <v>7</v>
      </c>
      <c r="K5" s="175">
        <v>5.8330000000000002</v>
      </c>
      <c r="L5" s="175">
        <v>4.6660000000000004</v>
      </c>
      <c r="M5" s="175">
        <v>3.5</v>
      </c>
      <c r="N5" s="175">
        <v>2.3330000000000002</v>
      </c>
    </row>
    <row r="6" spans="1:14" ht="21" x14ac:dyDescent="0.55000000000000004">
      <c r="A6" s="170">
        <v>2</v>
      </c>
      <c r="B6" s="171" t="s">
        <v>123</v>
      </c>
      <c r="C6" s="170">
        <v>7</v>
      </c>
      <c r="D6" s="172">
        <v>3</v>
      </c>
      <c r="E6" s="173">
        <f>IF(D6=5,7,IF(D6=4,5.833,IF(D6=3,4.666,IF(D6=2,3.5,IF(D6=1,2.333,0)))))</f>
        <v>4.6660000000000004</v>
      </c>
      <c r="H6" s="174">
        <v>2</v>
      </c>
      <c r="I6" s="174">
        <v>7</v>
      </c>
      <c r="J6" s="175">
        <v>7</v>
      </c>
      <c r="K6" s="175">
        <v>5.8330000000000002</v>
      </c>
      <c r="L6" s="175">
        <v>4.6660000000000004</v>
      </c>
      <c r="M6" s="175">
        <v>3.5</v>
      </c>
      <c r="N6" s="175">
        <v>2.3330000000000002</v>
      </c>
    </row>
    <row r="7" spans="1:14" s="176" customFormat="1" ht="24.6" customHeight="1" x14ac:dyDescent="0.55000000000000004">
      <c r="A7" s="170">
        <v>3</v>
      </c>
      <c r="B7" s="171" t="s">
        <v>124</v>
      </c>
      <c r="C7" s="170">
        <v>5</v>
      </c>
      <c r="D7" s="172">
        <v>2</v>
      </c>
      <c r="E7" s="173">
        <f>IF(D7=5,5,IF(D7=4,4.167,IF(D7=3,3.333,IF(D7=2,2.5,IF(D7=1,1.667,0)))))</f>
        <v>2.5</v>
      </c>
      <c r="H7" s="177">
        <v>3</v>
      </c>
      <c r="I7" s="177">
        <v>5</v>
      </c>
      <c r="J7" s="178">
        <v>5</v>
      </c>
      <c r="K7" s="178">
        <v>4.1669999999999998</v>
      </c>
      <c r="L7" s="178">
        <v>3.3330000000000002</v>
      </c>
      <c r="M7" s="178">
        <v>2.5</v>
      </c>
      <c r="N7" s="178">
        <v>1.667</v>
      </c>
    </row>
    <row r="8" spans="1:14" ht="21" x14ac:dyDescent="0.55000000000000004">
      <c r="A8" s="170">
        <v>4</v>
      </c>
      <c r="B8" s="171" t="s">
        <v>125</v>
      </c>
      <c r="C8" s="170">
        <v>5</v>
      </c>
      <c r="D8" s="172">
        <v>5</v>
      </c>
      <c r="E8" s="173">
        <f>IF(D8=5,5,IF(D8=4,4.167,IF(D8=3,3.333,IF(D8=2,2.5,IF(D8=1,1.667,0)))))</f>
        <v>5</v>
      </c>
      <c r="H8" s="174">
        <v>4</v>
      </c>
      <c r="I8" s="174">
        <v>5</v>
      </c>
      <c r="J8" s="175">
        <v>5</v>
      </c>
      <c r="K8" s="175">
        <v>4.1669999999999998</v>
      </c>
      <c r="L8" s="175">
        <v>3.3330000000000002</v>
      </c>
      <c r="M8" s="175">
        <v>2.5</v>
      </c>
      <c r="N8" s="175">
        <v>1.667</v>
      </c>
    </row>
    <row r="9" spans="1:14" ht="21" x14ac:dyDescent="0.55000000000000004">
      <c r="A9" s="170">
        <v>5</v>
      </c>
      <c r="B9" s="171" t="s">
        <v>126</v>
      </c>
      <c r="C9" s="170">
        <v>3</v>
      </c>
      <c r="D9" s="172">
        <v>1</v>
      </c>
      <c r="E9" s="173">
        <f>IF(D9=5,3,IF(D9=4,2.5,IF(D9=3,2,IF(D9=2,1.5,IF(D9=1,1,0)))))</f>
        <v>1</v>
      </c>
      <c r="H9" s="174">
        <v>5</v>
      </c>
      <c r="I9" s="174">
        <v>3</v>
      </c>
      <c r="J9" s="175">
        <v>3</v>
      </c>
      <c r="K9" s="175">
        <v>2.5</v>
      </c>
      <c r="L9" s="175">
        <v>2</v>
      </c>
      <c r="M9" s="175">
        <v>1.5</v>
      </c>
      <c r="N9" s="175">
        <v>1</v>
      </c>
    </row>
    <row r="10" spans="1:14" ht="21" x14ac:dyDescent="0.55000000000000004">
      <c r="A10" s="170">
        <v>6</v>
      </c>
      <c r="B10" s="171" t="s">
        <v>127</v>
      </c>
      <c r="C10" s="170">
        <v>3</v>
      </c>
      <c r="D10" s="172">
        <v>5</v>
      </c>
      <c r="E10" s="173">
        <f>IF(D10=5,3,IF(D10=4,2.5,IF(D10=3,2,IF(D10=2,1.5,IF(D10=1,1,0)))))</f>
        <v>3</v>
      </c>
      <c r="H10" s="174">
        <v>6</v>
      </c>
      <c r="I10" s="174">
        <v>3</v>
      </c>
      <c r="J10" s="175">
        <v>3</v>
      </c>
      <c r="K10" s="175">
        <v>2.5</v>
      </c>
      <c r="L10" s="175">
        <v>2</v>
      </c>
      <c r="M10" s="175">
        <v>1.5</v>
      </c>
      <c r="N10" s="175">
        <v>1</v>
      </c>
    </row>
    <row r="11" spans="1:14" ht="21" x14ac:dyDescent="0.55000000000000004">
      <c r="B11" s="179" t="s">
        <v>105</v>
      </c>
      <c r="C11" s="178">
        <v>30</v>
      </c>
      <c r="E11" s="180">
        <f>SUM(E5:E10)</f>
        <v>21.999000000000002</v>
      </c>
      <c r="H11" s="181" t="s">
        <v>105</v>
      </c>
      <c r="I11" s="181">
        <v>30</v>
      </c>
      <c r="J11" s="182">
        <v>30</v>
      </c>
      <c r="K11" s="182">
        <v>25</v>
      </c>
      <c r="L11" s="182">
        <v>19.998000000000001</v>
      </c>
      <c r="M11" s="182">
        <v>15</v>
      </c>
      <c r="N11" s="182">
        <v>10</v>
      </c>
    </row>
    <row r="14" spans="1:14" ht="21" x14ac:dyDescent="0.6">
      <c r="B14" s="183" t="s">
        <v>68</v>
      </c>
      <c r="G14" s="184" t="s">
        <v>128</v>
      </c>
      <c r="H14" s="185"/>
      <c r="I14" s="185"/>
      <c r="J14" s="185"/>
      <c r="K14" s="185"/>
      <c r="L14" s="185"/>
      <c r="M14" s="169" t="s">
        <v>129</v>
      </c>
      <c r="N14" s="169" t="s">
        <v>130</v>
      </c>
    </row>
    <row r="15" spans="1:14" ht="21" x14ac:dyDescent="0.6">
      <c r="B15" s="186" t="s">
        <v>131</v>
      </c>
      <c r="G15" s="187" t="s">
        <v>132</v>
      </c>
      <c r="H15" s="187"/>
      <c r="I15" s="187"/>
      <c r="J15" s="187"/>
      <c r="K15" s="187"/>
      <c r="L15" s="187"/>
      <c r="M15" s="188"/>
      <c r="N15" s="188"/>
    </row>
    <row r="16" spans="1:14" ht="21" x14ac:dyDescent="0.6">
      <c r="B16" s="186" t="s">
        <v>133</v>
      </c>
      <c r="G16" s="187" t="s">
        <v>134</v>
      </c>
      <c r="H16" s="187"/>
      <c r="I16" s="187"/>
      <c r="J16" s="187"/>
      <c r="K16" s="187"/>
      <c r="L16" s="187"/>
      <c r="M16" s="188"/>
      <c r="N16" s="188"/>
    </row>
    <row r="17" spans="7:14" ht="21" x14ac:dyDescent="0.6">
      <c r="G17" s="187" t="s">
        <v>135</v>
      </c>
      <c r="H17" s="187"/>
      <c r="I17" s="187"/>
      <c r="J17" s="187"/>
      <c r="K17" s="187"/>
      <c r="L17" s="187"/>
      <c r="M17" s="188"/>
      <c r="N17" s="188"/>
    </row>
    <row r="18" spans="7:14" ht="21" x14ac:dyDescent="0.6">
      <c r="G18" s="187" t="s">
        <v>136</v>
      </c>
      <c r="H18" s="187"/>
      <c r="I18" s="187"/>
      <c r="J18" s="187"/>
      <c r="K18" s="187"/>
      <c r="L18" s="187"/>
      <c r="M18" s="188"/>
      <c r="N18" s="188"/>
    </row>
    <row r="19" spans="7:14" ht="21" x14ac:dyDescent="0.6">
      <c r="G19" s="187" t="s">
        <v>137</v>
      </c>
      <c r="H19" s="187"/>
      <c r="I19" s="187"/>
      <c r="J19" s="187"/>
      <c r="K19" s="187"/>
      <c r="L19" s="187"/>
      <c r="M19" s="188"/>
      <c r="N19" s="188"/>
    </row>
    <row r="20" spans="7:14" ht="21" x14ac:dyDescent="0.6">
      <c r="G20" s="187" t="s">
        <v>138</v>
      </c>
      <c r="H20" s="187"/>
      <c r="I20" s="187"/>
      <c r="J20" s="187"/>
      <c r="K20" s="187"/>
      <c r="L20" s="187"/>
      <c r="M20" s="188"/>
      <c r="N20" s="188"/>
    </row>
    <row r="21" spans="7:14" ht="21" x14ac:dyDescent="0.6">
      <c r="G21" s="187" t="s">
        <v>139</v>
      </c>
      <c r="H21" s="187"/>
      <c r="I21" s="187"/>
      <c r="J21" s="187"/>
      <c r="K21" s="187"/>
      <c r="L21" s="187"/>
      <c r="M21" s="188"/>
      <c r="N21" s="188"/>
    </row>
    <row r="22" spans="7:14" ht="21" x14ac:dyDescent="0.6">
      <c r="G22" s="187" t="s">
        <v>140</v>
      </c>
      <c r="H22" s="187"/>
      <c r="I22" s="187"/>
      <c r="J22" s="187"/>
      <c r="K22" s="187"/>
      <c r="L22" s="187"/>
      <c r="M22" s="188"/>
      <c r="N22" s="188"/>
    </row>
    <row r="23" spans="7:14" ht="21" x14ac:dyDescent="0.6">
      <c r="G23" s="187" t="s">
        <v>141</v>
      </c>
      <c r="H23" s="187"/>
      <c r="I23" s="187"/>
      <c r="J23" s="187"/>
      <c r="K23" s="187"/>
      <c r="L23" s="187"/>
      <c r="M23" s="188"/>
      <c r="N23" s="188"/>
    </row>
    <row r="24" spans="7:14" ht="21" x14ac:dyDescent="0.6">
      <c r="G24" s="187" t="s">
        <v>142</v>
      </c>
      <c r="H24" s="187"/>
      <c r="I24" s="187"/>
      <c r="J24" s="187"/>
      <c r="K24" s="187"/>
      <c r="L24" s="187"/>
      <c r="M24" s="188"/>
      <c r="N24" s="188"/>
    </row>
    <row r="25" spans="7:14" ht="21" x14ac:dyDescent="0.55000000000000004">
      <c r="N25" s="189" t="s">
        <v>196</v>
      </c>
    </row>
  </sheetData>
  <sheetProtection formatCells="0" formatColumns="0" formatRows="0" insertColumns="0" insertRows="0" insertHyperlinks="0" deleteColumns="0" deleteRows="0" sort="0" autoFilter="0" pivotTables="0"/>
  <mergeCells count="17">
    <mergeCell ref="A3:A4"/>
    <mergeCell ref="B3:B4"/>
    <mergeCell ref="C3:C4"/>
    <mergeCell ref="D3:D4"/>
    <mergeCell ref="E3:E4"/>
    <mergeCell ref="H3:N3"/>
    <mergeCell ref="G14:L14"/>
    <mergeCell ref="G15:L15"/>
    <mergeCell ref="G16:L16"/>
    <mergeCell ref="G17:L17"/>
    <mergeCell ref="G23:L23"/>
    <mergeCell ref="G24:L24"/>
    <mergeCell ref="G18:L18"/>
    <mergeCell ref="G19:L19"/>
    <mergeCell ref="G20:L20"/>
    <mergeCell ref="G21:L21"/>
    <mergeCell ref="G22:L22"/>
  </mergeCells>
  <pageMargins left="0.2" right="0.2" top="0.2" bottom="0.2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59999389629810485"/>
  </sheetPr>
  <dimension ref="A1:J29"/>
  <sheetViews>
    <sheetView topLeftCell="A11" zoomScaleNormal="100" workbookViewId="0">
      <selection activeCell="M15" sqref="M15"/>
    </sheetView>
  </sheetViews>
  <sheetFormatPr defaultRowHeight="18.600000000000001" x14ac:dyDescent="0.55000000000000004"/>
  <cols>
    <col min="1" max="1" width="10" style="1" customWidth="1"/>
    <col min="2" max="2" width="59.140625" style="1" customWidth="1"/>
    <col min="3" max="3" width="20.42578125" style="1" customWidth="1"/>
    <col min="4" max="4" width="21.42578125" style="1" customWidth="1"/>
    <col min="5" max="5" width="13.28515625" style="1" customWidth="1"/>
    <col min="6" max="6" width="6" style="1" customWidth="1"/>
    <col min="7" max="9" width="22" style="1" customWidth="1"/>
    <col min="10" max="10" width="10" style="1" customWidth="1"/>
    <col min="11" max="16384" width="9.140625" style="1"/>
  </cols>
  <sheetData>
    <row r="1" spans="1:10" ht="27" x14ac:dyDescent="0.75">
      <c r="A1" s="190" t="s">
        <v>143</v>
      </c>
      <c r="B1" s="28"/>
      <c r="C1" s="28"/>
      <c r="D1" s="28"/>
      <c r="E1" s="29"/>
      <c r="F1" s="26"/>
      <c r="G1" s="27" t="s">
        <v>144</v>
      </c>
      <c r="H1" s="28"/>
      <c r="I1" s="28"/>
      <c r="J1" s="29"/>
    </row>
    <row r="2" spans="1:10" ht="24.6" x14ac:dyDescent="0.7">
      <c r="A2" s="30"/>
      <c r="B2" s="191" t="s">
        <v>145</v>
      </c>
      <c r="C2" s="191" t="s">
        <v>146</v>
      </c>
      <c r="D2" s="191" t="s">
        <v>147</v>
      </c>
      <c r="E2" s="31"/>
      <c r="F2" s="14"/>
      <c r="G2" s="49" t="s">
        <v>50</v>
      </c>
      <c r="H2" s="49" t="s">
        <v>51</v>
      </c>
      <c r="I2" s="49" t="s">
        <v>52</v>
      </c>
      <c r="J2" s="31"/>
    </row>
    <row r="3" spans="1:10" ht="24.6" x14ac:dyDescent="0.7">
      <c r="A3" s="30"/>
      <c r="B3" s="192" t="s">
        <v>337</v>
      </c>
      <c r="C3" s="193">
        <v>70</v>
      </c>
      <c r="D3" s="194">
        <f>'ผลผลิต ครั้งที่ 2 หน้า 4'!K29</f>
        <v>43.164000000000001</v>
      </c>
      <c r="E3" s="31"/>
      <c r="F3" s="14"/>
      <c r="G3" s="49" t="s">
        <v>53</v>
      </c>
      <c r="H3" s="49" t="s">
        <v>51</v>
      </c>
      <c r="I3" s="49" t="s">
        <v>54</v>
      </c>
      <c r="J3" s="31"/>
    </row>
    <row r="4" spans="1:10" ht="24.6" x14ac:dyDescent="0.7">
      <c r="A4" s="30"/>
      <c r="B4" s="195"/>
      <c r="C4" s="193"/>
      <c r="D4" s="196"/>
      <c r="E4" s="31"/>
      <c r="F4" s="14"/>
      <c r="G4" s="49" t="s">
        <v>55</v>
      </c>
      <c r="H4" s="49" t="s">
        <v>51</v>
      </c>
      <c r="I4" s="49" t="s">
        <v>56</v>
      </c>
      <c r="J4" s="31"/>
    </row>
    <row r="5" spans="1:10" ht="24.6" x14ac:dyDescent="0.7">
      <c r="A5" s="30"/>
      <c r="B5" s="192" t="s">
        <v>338</v>
      </c>
      <c r="C5" s="193">
        <v>30</v>
      </c>
      <c r="D5" s="194">
        <f>'สรุปพฤติกรรม หน้า 8'!E11</f>
        <v>21.999000000000002</v>
      </c>
      <c r="E5" s="31"/>
      <c r="F5" s="14"/>
      <c r="G5" s="49" t="s">
        <v>57</v>
      </c>
      <c r="H5" s="49" t="s">
        <v>51</v>
      </c>
      <c r="I5" s="49" t="s">
        <v>58</v>
      </c>
      <c r="J5" s="31"/>
    </row>
    <row r="6" spans="1:10" ht="24.6" x14ac:dyDescent="0.7">
      <c r="A6" s="30"/>
      <c r="B6" s="195"/>
      <c r="C6" s="193"/>
      <c r="D6" s="196"/>
      <c r="E6" s="31"/>
      <c r="F6" s="14"/>
      <c r="G6" s="49" t="s">
        <v>59</v>
      </c>
      <c r="H6" s="49" t="s">
        <v>51</v>
      </c>
      <c r="I6" s="49" t="s">
        <v>60</v>
      </c>
      <c r="J6" s="31"/>
    </row>
    <row r="7" spans="1:10" ht="24.6" x14ac:dyDescent="0.7">
      <c r="A7" s="30"/>
      <c r="B7" s="197" t="s">
        <v>105</v>
      </c>
      <c r="C7" s="193">
        <v>100</v>
      </c>
      <c r="D7" s="194">
        <f>ROUND(SUM(D3:D6),3)</f>
        <v>65.162999999999997</v>
      </c>
      <c r="E7" s="31"/>
      <c r="F7" s="14"/>
      <c r="G7" s="49" t="s">
        <v>61</v>
      </c>
      <c r="H7" s="49" t="s">
        <v>51</v>
      </c>
      <c r="I7" s="49" t="s">
        <v>62</v>
      </c>
      <c r="J7" s="31"/>
    </row>
    <row r="8" spans="1:10" ht="24.6" x14ac:dyDescent="0.7">
      <c r="A8" s="30"/>
      <c r="B8" s="198"/>
      <c r="C8" s="193"/>
      <c r="D8" s="196"/>
      <c r="E8" s="31"/>
      <c r="F8" s="23"/>
      <c r="G8" s="50"/>
      <c r="H8" s="50"/>
      <c r="I8" s="50"/>
      <c r="J8" s="24"/>
    </row>
    <row r="9" spans="1:10" ht="24.6" x14ac:dyDescent="0.7">
      <c r="A9" s="30"/>
      <c r="B9" s="197" t="s">
        <v>144</v>
      </c>
      <c r="C9" s="196" t="str">
        <f>IF(D7&lt;=33.5,"ต่ำ",IF(D7&lt;=47,"ต้องปรับปรุง",IF(D7&lt;=60.5,"ปานกลาง",IF(D7&lt;=74,"ดี",IF(D7&lt;=90,"ดีมาก","ดีเยี่ยม")))))</f>
        <v>ดี</v>
      </c>
      <c r="D9" s="199"/>
      <c r="E9" s="31"/>
      <c r="F9" s="26"/>
      <c r="G9" s="27" t="s">
        <v>148</v>
      </c>
      <c r="H9" s="28"/>
      <c r="I9" s="28"/>
      <c r="J9" s="29"/>
    </row>
    <row r="10" spans="1:10" ht="24.6" x14ac:dyDescent="0.7">
      <c r="A10" s="30"/>
      <c r="B10" s="198"/>
      <c r="C10" s="199"/>
      <c r="D10" s="199"/>
      <c r="E10" s="31"/>
      <c r="F10" s="37"/>
      <c r="G10" s="32" t="s">
        <v>149</v>
      </c>
      <c r="H10" s="32" t="s">
        <v>150</v>
      </c>
      <c r="I10" s="32" t="s">
        <v>151</v>
      </c>
      <c r="J10" s="33"/>
    </row>
    <row r="11" spans="1:10" ht="24.6" x14ac:dyDescent="0.7">
      <c r="A11" s="30"/>
      <c r="E11" s="31"/>
      <c r="F11" s="37"/>
      <c r="G11" s="32" t="s">
        <v>149</v>
      </c>
      <c r="H11" s="32" t="s">
        <v>150</v>
      </c>
      <c r="I11" s="32" t="s">
        <v>151</v>
      </c>
      <c r="J11" s="33"/>
    </row>
    <row r="12" spans="1:10" ht="24.6" x14ac:dyDescent="0.7">
      <c r="A12" s="34"/>
      <c r="B12" s="35"/>
      <c r="C12" s="35"/>
      <c r="D12" s="35"/>
      <c r="E12" s="36"/>
      <c r="F12" s="23"/>
      <c r="G12" s="50"/>
      <c r="H12" s="50"/>
      <c r="I12" s="50"/>
      <c r="J12" s="24"/>
    </row>
    <row r="13" spans="1:10" ht="24.6" x14ac:dyDescent="0.7">
      <c r="A13" s="200" t="s">
        <v>152</v>
      </c>
      <c r="B13" s="28"/>
      <c r="C13" s="28"/>
      <c r="D13" s="28"/>
      <c r="E13" s="28"/>
      <c r="F13" s="28"/>
      <c r="G13" s="28"/>
      <c r="H13" s="28"/>
      <c r="I13" s="28"/>
      <c r="J13" s="29"/>
    </row>
    <row r="14" spans="1:10" ht="24.6" x14ac:dyDescent="0.7">
      <c r="A14" s="30"/>
      <c r="B14" s="201"/>
      <c r="C14" s="202"/>
      <c r="D14" s="202"/>
      <c r="E14" s="202"/>
      <c r="F14" s="202"/>
      <c r="G14" s="202"/>
      <c r="H14" s="202"/>
      <c r="I14" s="202"/>
      <c r="J14" s="31"/>
    </row>
    <row r="15" spans="1:10" ht="24.6" x14ac:dyDescent="0.7">
      <c r="A15" s="30"/>
      <c r="B15" s="201"/>
      <c r="C15" s="202"/>
      <c r="D15" s="202"/>
      <c r="E15" s="202"/>
      <c r="F15" s="202"/>
      <c r="G15" s="202"/>
      <c r="H15" s="202"/>
      <c r="I15" s="202"/>
      <c r="J15" s="31"/>
    </row>
    <row r="16" spans="1:10" ht="24.6" x14ac:dyDescent="0.7">
      <c r="A16" s="30"/>
      <c r="B16" s="201"/>
      <c r="C16" s="202"/>
      <c r="D16" s="202"/>
      <c r="E16" s="202"/>
      <c r="F16" s="202"/>
      <c r="G16" s="202"/>
      <c r="H16" s="202"/>
      <c r="I16" s="202"/>
      <c r="J16" s="31"/>
    </row>
    <row r="17" spans="1:10" ht="24.6" x14ac:dyDescent="0.7">
      <c r="A17" s="30"/>
      <c r="B17" s="201"/>
      <c r="C17" s="202"/>
      <c r="D17" s="202"/>
      <c r="E17" s="202"/>
      <c r="F17" s="202"/>
      <c r="G17" s="202"/>
      <c r="H17" s="202"/>
      <c r="I17" s="202"/>
      <c r="J17" s="31"/>
    </row>
    <row r="18" spans="1:10" ht="24.6" x14ac:dyDescent="0.7">
      <c r="A18" s="34"/>
      <c r="B18" s="35"/>
      <c r="C18" s="35"/>
      <c r="D18" s="35"/>
      <c r="E18" s="35"/>
      <c r="F18" s="40"/>
      <c r="G18" s="40"/>
      <c r="H18" s="40"/>
      <c r="I18" s="40"/>
      <c r="J18" s="41"/>
    </row>
    <row r="19" spans="1:10" ht="24.6" x14ac:dyDescent="0.7">
      <c r="A19" s="200" t="s">
        <v>153</v>
      </c>
      <c r="B19" s="28"/>
      <c r="C19" s="28"/>
      <c r="D19" s="28"/>
      <c r="E19" s="28"/>
      <c r="F19" s="28"/>
      <c r="G19" s="28"/>
      <c r="H19" s="28"/>
      <c r="I19" s="28"/>
      <c r="J19" s="29"/>
    </row>
    <row r="20" spans="1:10" ht="24.6" x14ac:dyDescent="0.7">
      <c r="A20" s="30"/>
      <c r="B20" s="201"/>
      <c r="C20" s="202"/>
      <c r="D20" s="202"/>
      <c r="E20" s="202"/>
      <c r="F20" s="202"/>
      <c r="G20" s="202"/>
      <c r="H20" s="202"/>
      <c r="I20" s="202"/>
      <c r="J20" s="31"/>
    </row>
    <row r="21" spans="1:10" ht="24.6" x14ac:dyDescent="0.7">
      <c r="A21" s="30"/>
      <c r="B21" s="201"/>
      <c r="C21" s="202"/>
      <c r="D21" s="202"/>
      <c r="E21" s="202"/>
      <c r="F21" s="202"/>
      <c r="G21" s="202"/>
      <c r="H21" s="202"/>
      <c r="I21" s="202"/>
      <c r="J21" s="31"/>
    </row>
    <row r="22" spans="1:10" ht="24.6" x14ac:dyDescent="0.7">
      <c r="A22" s="30"/>
      <c r="B22" s="201"/>
      <c r="C22" s="202"/>
      <c r="D22" s="202"/>
      <c r="E22" s="202"/>
      <c r="F22" s="202"/>
      <c r="G22" s="202"/>
      <c r="H22" s="202"/>
      <c r="I22" s="202"/>
      <c r="J22" s="31"/>
    </row>
    <row r="23" spans="1:10" ht="24.6" x14ac:dyDescent="0.7">
      <c r="A23" s="34"/>
      <c r="B23" s="35"/>
      <c r="C23" s="35"/>
      <c r="D23" s="35"/>
      <c r="E23" s="35"/>
      <c r="F23" s="40"/>
      <c r="G23" s="40"/>
      <c r="H23" s="40"/>
      <c r="I23" s="40"/>
      <c r="J23" s="41"/>
    </row>
    <row r="24" spans="1:10" ht="24.6" x14ac:dyDescent="0.7">
      <c r="A24" s="200" t="s">
        <v>154</v>
      </c>
      <c r="B24" s="28"/>
      <c r="C24" s="28"/>
      <c r="D24" s="28"/>
      <c r="E24" s="28"/>
      <c r="F24" s="28"/>
      <c r="G24" s="28"/>
      <c r="H24" s="28"/>
      <c r="I24" s="28"/>
      <c r="J24" s="29"/>
    </row>
    <row r="25" spans="1:10" ht="24.6" x14ac:dyDescent="0.7">
      <c r="A25" s="30"/>
      <c r="B25" s="201"/>
      <c r="C25" s="202"/>
      <c r="D25" s="202"/>
      <c r="E25" s="202"/>
      <c r="F25" s="202"/>
      <c r="G25" s="202"/>
      <c r="H25" s="202"/>
      <c r="I25" s="202"/>
      <c r="J25" s="31"/>
    </row>
    <row r="26" spans="1:10" ht="24.6" x14ac:dyDescent="0.7">
      <c r="A26" s="30"/>
      <c r="B26" s="201"/>
      <c r="C26" s="202"/>
      <c r="D26" s="202"/>
      <c r="E26" s="202"/>
      <c r="F26" s="202"/>
      <c r="G26" s="202"/>
      <c r="H26" s="202"/>
      <c r="I26" s="202"/>
      <c r="J26" s="31"/>
    </row>
    <row r="27" spans="1:10" ht="24.6" x14ac:dyDescent="0.7">
      <c r="A27" s="30"/>
      <c r="B27" s="201"/>
      <c r="C27" s="202"/>
      <c r="D27" s="202"/>
      <c r="E27" s="202"/>
      <c r="F27" s="202"/>
      <c r="G27" s="202"/>
      <c r="H27" s="202"/>
      <c r="I27" s="202"/>
      <c r="J27" s="31"/>
    </row>
    <row r="28" spans="1:10" ht="24.6" x14ac:dyDescent="0.7">
      <c r="A28" s="34"/>
      <c r="B28" s="35"/>
      <c r="C28" s="35"/>
      <c r="D28" s="35"/>
      <c r="E28" s="35"/>
      <c r="F28" s="40"/>
      <c r="G28" s="40"/>
      <c r="H28" s="40"/>
      <c r="I28" s="40"/>
      <c r="J28" s="41"/>
    </row>
    <row r="29" spans="1:10" ht="21" x14ac:dyDescent="0.55000000000000004">
      <c r="J29" s="189" t="s">
        <v>197</v>
      </c>
    </row>
  </sheetData>
  <sheetProtection formatCells="0" formatColumns="0" formatRows="0" insertColumns="0" insertRows="0" insertHyperlinks="0" deleteColumns="0" deleteRows="0" sort="0" autoFilter="0" pivotTables="0"/>
  <mergeCells count="21">
    <mergeCell ref="B3:B4"/>
    <mergeCell ref="C3:C4"/>
    <mergeCell ref="D3:D4"/>
    <mergeCell ref="B5:B6"/>
    <mergeCell ref="C5:C6"/>
    <mergeCell ref="D5:D6"/>
    <mergeCell ref="B7:B8"/>
    <mergeCell ref="C7:C8"/>
    <mergeCell ref="D7:D8"/>
    <mergeCell ref="B9:B10"/>
    <mergeCell ref="C9:D10"/>
    <mergeCell ref="B14:I14"/>
    <mergeCell ref="B15:I15"/>
    <mergeCell ref="B16:I16"/>
    <mergeCell ref="B17:I17"/>
    <mergeCell ref="B20:I20"/>
    <mergeCell ref="B21:I21"/>
    <mergeCell ref="B22:I22"/>
    <mergeCell ref="B25:I25"/>
    <mergeCell ref="B26:I26"/>
    <mergeCell ref="B27:I27"/>
  </mergeCells>
  <pageMargins left="0.2" right="0.2" top="0.2" bottom="0.2" header="0.3" footer="0.3"/>
  <pageSetup paperSize="9" scale="8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58"/>
  <sheetViews>
    <sheetView topLeftCell="A25" zoomScaleNormal="100" workbookViewId="0">
      <selection activeCell="H34" sqref="H34"/>
    </sheetView>
  </sheetViews>
  <sheetFormatPr defaultRowHeight="18.600000000000001" x14ac:dyDescent="0.55000000000000004"/>
  <cols>
    <col min="1" max="1" width="8" style="1" customWidth="1"/>
    <col min="2" max="2" width="10" style="1" customWidth="1"/>
    <col min="3" max="3" width="12" style="1" customWidth="1"/>
    <col min="4" max="4" width="20" style="1" customWidth="1"/>
    <col min="5" max="5" width="31.28515625" style="1" customWidth="1"/>
    <col min="6" max="6" width="65.7109375" style="1" customWidth="1"/>
    <col min="7" max="8" width="10" style="1" customWidth="1"/>
    <col min="9" max="9" width="32" style="1" customWidth="1"/>
    <col min="10" max="10" width="15" style="1" customWidth="1"/>
    <col min="11" max="11" width="8" style="1" customWidth="1"/>
    <col min="12" max="16384" width="9.140625" style="1"/>
  </cols>
  <sheetData>
    <row r="1" spans="1:11" ht="24.6" x14ac:dyDescent="0.7">
      <c r="A1" s="200" t="s">
        <v>155</v>
      </c>
      <c r="B1" s="28"/>
      <c r="C1" s="28"/>
      <c r="D1" s="28"/>
      <c r="E1" s="28"/>
      <c r="F1" s="28"/>
      <c r="G1" s="28"/>
      <c r="H1" s="28"/>
      <c r="I1" s="28"/>
      <c r="J1" s="28"/>
      <c r="K1" s="29"/>
    </row>
    <row r="2" spans="1:11" ht="24.6" x14ac:dyDescent="0.7">
      <c r="A2" s="30"/>
      <c r="C2" s="32" t="s">
        <v>156</v>
      </c>
      <c r="K2" s="31"/>
    </row>
    <row r="3" spans="1:11" ht="24.6" x14ac:dyDescent="0.7">
      <c r="A3" s="37"/>
      <c r="B3" s="32"/>
      <c r="C3" s="38" t="s">
        <v>157</v>
      </c>
      <c r="D3" s="201"/>
      <c r="E3" s="201"/>
      <c r="F3" s="201"/>
      <c r="G3" s="201"/>
      <c r="H3" s="201"/>
      <c r="I3" s="201"/>
      <c r="J3" s="201"/>
      <c r="K3" s="31"/>
    </row>
    <row r="4" spans="1:11" ht="24.6" x14ac:dyDescent="0.7">
      <c r="A4" s="30"/>
      <c r="D4" s="201"/>
      <c r="E4" s="201"/>
      <c r="F4" s="201"/>
      <c r="G4" s="201"/>
      <c r="H4" s="201"/>
      <c r="I4" s="201"/>
      <c r="J4" s="201"/>
      <c r="K4" s="31"/>
    </row>
    <row r="5" spans="1:11" ht="24.6" x14ac:dyDescent="0.7">
      <c r="A5" s="37"/>
      <c r="B5" s="32"/>
      <c r="C5" s="32"/>
      <c r="D5" s="32"/>
      <c r="E5" s="32"/>
      <c r="F5" s="32"/>
      <c r="G5" s="32"/>
      <c r="H5" s="32"/>
      <c r="I5" s="32"/>
      <c r="J5" s="32"/>
      <c r="K5" s="33"/>
    </row>
    <row r="6" spans="1:11" ht="24.6" x14ac:dyDescent="0.7">
      <c r="A6" s="30"/>
      <c r="C6" s="32" t="s">
        <v>158</v>
      </c>
      <c r="K6" s="31"/>
    </row>
    <row r="7" spans="1:11" ht="24.6" x14ac:dyDescent="0.7">
      <c r="A7" s="37"/>
      <c r="B7" s="32"/>
      <c r="C7" s="38" t="s">
        <v>157</v>
      </c>
      <c r="D7" s="201"/>
      <c r="E7" s="201"/>
      <c r="F7" s="201"/>
      <c r="G7" s="201"/>
      <c r="H7" s="201"/>
      <c r="I7" s="201"/>
      <c r="J7" s="201"/>
      <c r="K7" s="31"/>
    </row>
    <row r="8" spans="1:11" ht="24.6" x14ac:dyDescent="0.7">
      <c r="A8" s="30"/>
      <c r="D8" s="201"/>
      <c r="E8" s="201"/>
      <c r="F8" s="201"/>
      <c r="G8" s="201"/>
      <c r="H8" s="201"/>
      <c r="I8" s="201"/>
      <c r="J8" s="201"/>
      <c r="K8" s="31"/>
    </row>
    <row r="9" spans="1:11" ht="24.6" x14ac:dyDescent="0.7">
      <c r="A9" s="37"/>
      <c r="B9" s="32"/>
      <c r="C9" s="32"/>
      <c r="D9" s="32"/>
      <c r="E9" s="32"/>
      <c r="F9" s="32"/>
      <c r="G9" s="32"/>
      <c r="H9" s="32"/>
      <c r="I9" s="32"/>
      <c r="J9" s="32"/>
      <c r="K9" s="33"/>
    </row>
    <row r="10" spans="1:11" ht="24.6" x14ac:dyDescent="0.7">
      <c r="A10" s="39"/>
      <c r="B10" s="40"/>
      <c r="C10" s="40"/>
      <c r="D10" s="40"/>
      <c r="E10" s="40"/>
      <c r="F10" s="40"/>
      <c r="G10" s="40"/>
      <c r="H10" s="40"/>
      <c r="I10" s="40"/>
      <c r="J10" s="40"/>
      <c r="K10" s="41"/>
    </row>
    <row r="11" spans="1:11" ht="24.6" x14ac:dyDescent="0.7">
      <c r="A11" s="203" t="s">
        <v>159</v>
      </c>
      <c r="B11" s="28"/>
      <c r="C11" s="28"/>
      <c r="D11" s="28"/>
      <c r="E11" s="28"/>
      <c r="F11" s="29"/>
      <c r="G11" s="203" t="s">
        <v>159</v>
      </c>
      <c r="H11" s="28"/>
      <c r="I11" s="28"/>
      <c r="J11" s="28"/>
      <c r="K11" s="29"/>
    </row>
    <row r="12" spans="1:11" ht="8.4" customHeight="1" x14ac:dyDescent="0.7">
      <c r="A12" s="37"/>
      <c r="F12" s="31"/>
      <c r="G12" s="30"/>
      <c r="K12" s="31"/>
    </row>
    <row r="13" spans="1:11" ht="24.6" x14ac:dyDescent="0.7">
      <c r="A13" s="37"/>
      <c r="B13" s="38" t="s">
        <v>160</v>
      </c>
      <c r="C13" s="204" t="s">
        <v>161</v>
      </c>
      <c r="D13" s="204"/>
      <c r="E13" s="32" t="s">
        <v>162</v>
      </c>
      <c r="F13" s="33" t="s">
        <v>163</v>
      </c>
      <c r="G13" s="37"/>
      <c r="H13" s="38" t="s">
        <v>160</v>
      </c>
      <c r="I13" s="38" t="s">
        <v>161</v>
      </c>
      <c r="J13" s="32" t="s">
        <v>164</v>
      </c>
      <c r="K13" s="31"/>
    </row>
    <row r="14" spans="1:11" ht="24.6" x14ac:dyDescent="0.7">
      <c r="A14" s="37"/>
      <c r="B14" s="32"/>
      <c r="C14" s="205" t="s">
        <v>178</v>
      </c>
      <c r="D14" s="205"/>
      <c r="F14" s="31"/>
      <c r="G14" s="37"/>
      <c r="H14" s="32"/>
      <c r="I14" s="38" t="s">
        <v>165</v>
      </c>
      <c r="J14" s="32" t="s">
        <v>166</v>
      </c>
      <c r="K14" s="31"/>
    </row>
    <row r="15" spans="1:11" ht="24.6" x14ac:dyDescent="0.7">
      <c r="A15" s="37"/>
      <c r="F15" s="31"/>
      <c r="G15" s="37"/>
      <c r="H15" s="38" t="s">
        <v>167</v>
      </c>
      <c r="I15" s="38" t="s">
        <v>168</v>
      </c>
      <c r="K15" s="31"/>
    </row>
    <row r="16" spans="1:11" ht="24.6" x14ac:dyDescent="0.7">
      <c r="A16" s="37"/>
      <c r="B16" s="38" t="s">
        <v>160</v>
      </c>
      <c r="C16" s="204" t="s">
        <v>161</v>
      </c>
      <c r="D16" s="204"/>
      <c r="E16" s="32" t="s">
        <v>169</v>
      </c>
      <c r="F16" s="33" t="s">
        <v>163</v>
      </c>
      <c r="G16" s="30"/>
      <c r="K16" s="31"/>
    </row>
    <row r="17" spans="1:11" ht="24.6" x14ac:dyDescent="0.7">
      <c r="A17" s="37"/>
      <c r="B17" s="32"/>
      <c r="C17" s="205" t="s">
        <v>180</v>
      </c>
      <c r="D17" s="205"/>
      <c r="F17" s="31"/>
      <c r="G17" s="30"/>
      <c r="K17" s="31"/>
    </row>
    <row r="18" spans="1:11" ht="24.6" x14ac:dyDescent="0.7">
      <c r="A18" s="37"/>
      <c r="F18" s="31"/>
      <c r="G18" s="30"/>
      <c r="H18" s="38" t="s">
        <v>160</v>
      </c>
      <c r="I18" s="38" t="s">
        <v>161</v>
      </c>
      <c r="J18" s="32" t="s">
        <v>170</v>
      </c>
      <c r="K18" s="31"/>
    </row>
    <row r="19" spans="1:11" ht="24.6" x14ac:dyDescent="0.7">
      <c r="A19" s="37"/>
      <c r="B19" s="38" t="s">
        <v>160</v>
      </c>
      <c r="C19" s="204" t="s">
        <v>161</v>
      </c>
      <c r="D19" s="204"/>
      <c r="E19" s="32" t="s">
        <v>169</v>
      </c>
      <c r="F19" s="33" t="s">
        <v>163</v>
      </c>
      <c r="G19" s="30"/>
      <c r="I19" s="38" t="s">
        <v>165</v>
      </c>
      <c r="K19" s="31"/>
    </row>
    <row r="20" spans="1:11" ht="24.6" x14ac:dyDescent="0.7">
      <c r="A20" s="37"/>
      <c r="B20" s="32"/>
      <c r="C20" s="205" t="s">
        <v>350</v>
      </c>
      <c r="D20" s="205"/>
      <c r="F20" s="31"/>
      <c r="G20" s="30"/>
      <c r="H20" s="38" t="s">
        <v>167</v>
      </c>
      <c r="I20" s="38" t="s">
        <v>168</v>
      </c>
      <c r="K20" s="31"/>
    </row>
    <row r="21" spans="1:11" ht="24.6" x14ac:dyDescent="0.7">
      <c r="A21" s="37"/>
      <c r="F21" s="31"/>
      <c r="G21" s="37"/>
      <c r="K21" s="31"/>
    </row>
    <row r="22" spans="1:11" ht="24.6" x14ac:dyDescent="0.7">
      <c r="A22" s="37"/>
      <c r="B22" s="38" t="s">
        <v>160</v>
      </c>
      <c r="C22" s="204" t="s">
        <v>161</v>
      </c>
      <c r="D22" s="204"/>
      <c r="E22" s="32" t="s">
        <v>169</v>
      </c>
      <c r="F22" s="33" t="s">
        <v>163</v>
      </c>
      <c r="G22" s="37"/>
      <c r="H22" s="38"/>
      <c r="I22" s="38"/>
      <c r="J22" s="32"/>
      <c r="K22" s="31"/>
    </row>
    <row r="23" spans="1:11" ht="24.6" x14ac:dyDescent="0.7">
      <c r="A23" s="37"/>
      <c r="B23" s="32"/>
      <c r="C23" s="205" t="s">
        <v>349</v>
      </c>
      <c r="D23" s="205"/>
      <c r="F23" s="31"/>
      <c r="G23" s="37"/>
      <c r="H23" s="38"/>
      <c r="I23" s="38"/>
      <c r="J23" s="32"/>
      <c r="K23" s="31"/>
    </row>
    <row r="24" spans="1:11" ht="24.6" x14ac:dyDescent="0.7">
      <c r="A24" s="37"/>
      <c r="F24" s="31"/>
      <c r="G24" s="37"/>
      <c r="H24" s="38"/>
      <c r="I24" s="38"/>
      <c r="J24" s="32"/>
      <c r="K24" s="31"/>
    </row>
    <row r="25" spans="1:11" ht="24.6" x14ac:dyDescent="0.7">
      <c r="A25" s="37"/>
      <c r="B25" s="38" t="s">
        <v>160</v>
      </c>
      <c r="C25" s="204" t="s">
        <v>161</v>
      </c>
      <c r="D25" s="204"/>
      <c r="E25" s="32" t="s">
        <v>169</v>
      </c>
      <c r="F25" s="33" t="s">
        <v>163</v>
      </c>
      <c r="G25" s="37"/>
      <c r="H25" s="38"/>
      <c r="I25" s="38"/>
      <c r="J25" s="32"/>
      <c r="K25" s="31"/>
    </row>
    <row r="26" spans="1:11" ht="24.6" x14ac:dyDescent="0.7">
      <c r="A26" s="37"/>
      <c r="B26" s="32"/>
      <c r="C26" s="205" t="s">
        <v>351</v>
      </c>
      <c r="D26" s="205"/>
      <c r="F26" s="31"/>
      <c r="G26" s="37"/>
      <c r="H26" s="38"/>
      <c r="I26" s="38"/>
      <c r="J26" s="32"/>
      <c r="K26" s="31"/>
    </row>
    <row r="27" spans="1:11" ht="24.6" x14ac:dyDescent="0.7">
      <c r="A27" s="37"/>
      <c r="F27" s="31"/>
      <c r="G27" s="37"/>
      <c r="H27" s="38"/>
      <c r="I27" s="38"/>
      <c r="J27" s="32"/>
      <c r="K27" s="31"/>
    </row>
    <row r="28" spans="1:11" ht="24.6" x14ac:dyDescent="0.7">
      <c r="A28" s="37"/>
      <c r="B28" s="38" t="s">
        <v>160</v>
      </c>
      <c r="C28" s="204" t="s">
        <v>161</v>
      </c>
      <c r="D28" s="204"/>
      <c r="E28" s="32" t="s">
        <v>169</v>
      </c>
      <c r="F28" s="33" t="s">
        <v>163</v>
      </c>
      <c r="G28" s="37"/>
      <c r="H28" s="38"/>
      <c r="I28" s="38"/>
      <c r="J28" s="32"/>
      <c r="K28" s="31"/>
    </row>
    <row r="29" spans="1:11" ht="24.6" x14ac:dyDescent="0.7">
      <c r="A29" s="37"/>
      <c r="B29" s="32"/>
      <c r="C29" s="205" t="s">
        <v>352</v>
      </c>
      <c r="D29" s="205"/>
      <c r="F29" s="31"/>
      <c r="G29" s="37"/>
      <c r="H29" s="38"/>
      <c r="I29" s="38"/>
      <c r="J29" s="32"/>
      <c r="K29" s="31"/>
    </row>
    <row r="30" spans="1:11" ht="24.6" x14ac:dyDescent="0.7">
      <c r="A30" s="37"/>
      <c r="F30" s="31"/>
      <c r="G30" s="37"/>
      <c r="H30" s="38"/>
      <c r="I30" s="38"/>
      <c r="J30" s="32"/>
      <c r="K30" s="31"/>
    </row>
    <row r="31" spans="1:11" ht="24.6" x14ac:dyDescent="0.7">
      <c r="A31" s="37"/>
      <c r="B31" s="38" t="s">
        <v>160</v>
      </c>
      <c r="C31" s="204" t="s">
        <v>161</v>
      </c>
      <c r="D31" s="204"/>
      <c r="E31" s="32" t="s">
        <v>169</v>
      </c>
      <c r="F31" s="33" t="s">
        <v>163</v>
      </c>
      <c r="G31" s="30"/>
      <c r="K31" s="31"/>
    </row>
    <row r="32" spans="1:11" ht="24.6" x14ac:dyDescent="0.7">
      <c r="A32" s="37"/>
      <c r="B32" s="32"/>
      <c r="C32" s="205" t="s">
        <v>179</v>
      </c>
      <c r="D32" s="205"/>
      <c r="F32" s="31"/>
      <c r="G32" s="37"/>
      <c r="K32" s="31"/>
    </row>
    <row r="33" spans="1:11" ht="24.6" x14ac:dyDescent="0.7">
      <c r="A33" s="37"/>
      <c r="F33" s="31"/>
      <c r="G33" s="30"/>
      <c r="K33" s="31"/>
    </row>
    <row r="34" spans="1:11" ht="24.6" x14ac:dyDescent="0.7">
      <c r="A34" s="37"/>
      <c r="B34" s="38" t="s">
        <v>160</v>
      </c>
      <c r="C34" s="204" t="s">
        <v>161</v>
      </c>
      <c r="D34" s="204"/>
      <c r="E34" s="32" t="s">
        <v>177</v>
      </c>
      <c r="F34" s="33" t="s">
        <v>163</v>
      </c>
      <c r="G34" s="30"/>
      <c r="K34" s="31"/>
    </row>
    <row r="35" spans="1:11" ht="24.6" x14ac:dyDescent="0.7">
      <c r="A35" s="37"/>
      <c r="C35" s="206" t="s">
        <v>353</v>
      </c>
      <c r="D35" s="206"/>
      <c r="F35" s="31"/>
      <c r="G35" s="30"/>
      <c r="K35" s="31"/>
    </row>
    <row r="36" spans="1:11" ht="24.6" x14ac:dyDescent="0.7">
      <c r="A36" s="39"/>
      <c r="B36" s="40"/>
      <c r="C36" s="40"/>
      <c r="D36" s="40"/>
      <c r="E36" s="40"/>
      <c r="F36" s="41"/>
      <c r="G36" s="39"/>
      <c r="H36" s="40"/>
      <c r="I36" s="40"/>
      <c r="J36" s="40"/>
      <c r="K36" s="41"/>
    </row>
    <row r="37" spans="1:11" ht="21" x14ac:dyDescent="0.55000000000000004">
      <c r="K37" s="189" t="s">
        <v>198</v>
      </c>
    </row>
    <row r="40" spans="1:11" ht="24.6" x14ac:dyDescent="0.55000000000000004">
      <c r="D40" s="206"/>
      <c r="E40" s="206"/>
      <c r="F40" s="206"/>
      <c r="G40" s="206"/>
      <c r="H40" s="206"/>
      <c r="I40" s="206"/>
    </row>
    <row r="41" spans="1:11" ht="24.6" x14ac:dyDescent="0.55000000000000004">
      <c r="D41" s="206"/>
      <c r="E41" s="206"/>
      <c r="F41" s="206"/>
      <c r="G41" s="206"/>
      <c r="H41" s="206"/>
      <c r="I41" s="206"/>
    </row>
    <row r="42" spans="1:11" ht="24.6" x14ac:dyDescent="0.55000000000000004">
      <c r="D42" s="206"/>
      <c r="E42" s="206"/>
      <c r="F42" s="206"/>
      <c r="G42" s="206"/>
      <c r="H42" s="206"/>
      <c r="I42" s="206"/>
    </row>
    <row r="43" spans="1:11" ht="24.6" x14ac:dyDescent="0.55000000000000004">
      <c r="D43" s="206"/>
      <c r="E43" s="206"/>
      <c r="F43" s="206"/>
      <c r="G43" s="206"/>
      <c r="H43" s="206"/>
      <c r="I43" s="206"/>
    </row>
    <row r="44" spans="1:11" ht="24.6" x14ac:dyDescent="0.55000000000000004">
      <c r="D44" s="206"/>
      <c r="E44" s="206"/>
      <c r="F44" s="206"/>
      <c r="G44" s="206"/>
      <c r="H44" s="206"/>
      <c r="I44" s="206"/>
    </row>
    <row r="45" spans="1:11" ht="24.6" x14ac:dyDescent="0.55000000000000004">
      <c r="D45" s="206"/>
      <c r="E45" s="206"/>
      <c r="F45" s="206"/>
      <c r="G45" s="206"/>
      <c r="H45" s="206"/>
      <c r="I45" s="206"/>
    </row>
    <row r="46" spans="1:11" ht="24.6" x14ac:dyDescent="0.55000000000000004">
      <c r="D46" s="206"/>
      <c r="E46" s="206"/>
      <c r="F46" s="206"/>
      <c r="G46" s="206"/>
      <c r="H46" s="206"/>
      <c r="I46" s="206"/>
    </row>
    <row r="47" spans="1:11" ht="24.6" x14ac:dyDescent="0.55000000000000004">
      <c r="D47" s="206"/>
      <c r="E47" s="206"/>
      <c r="F47" s="206"/>
      <c r="G47" s="206"/>
      <c r="H47" s="206"/>
      <c r="I47" s="206"/>
    </row>
    <row r="48" spans="1:11" ht="24.6" x14ac:dyDescent="0.55000000000000004">
      <c r="D48" s="206"/>
      <c r="E48" s="206"/>
      <c r="F48" s="206"/>
      <c r="G48" s="206"/>
      <c r="H48" s="206"/>
      <c r="I48" s="206"/>
    </row>
    <row r="49" spans="4:9" ht="24.6" x14ac:dyDescent="0.55000000000000004">
      <c r="D49" s="206"/>
      <c r="E49" s="206"/>
      <c r="F49" s="206"/>
      <c r="G49" s="206"/>
      <c r="H49" s="206"/>
      <c r="I49" s="206"/>
    </row>
    <row r="50" spans="4:9" ht="24.6" x14ac:dyDescent="0.55000000000000004">
      <c r="D50" s="206"/>
      <c r="E50" s="206"/>
      <c r="F50" s="206"/>
      <c r="G50" s="206"/>
      <c r="H50" s="206"/>
      <c r="I50" s="206"/>
    </row>
    <row r="51" spans="4:9" ht="24.6" x14ac:dyDescent="0.55000000000000004">
      <c r="D51" s="206"/>
      <c r="E51" s="206"/>
      <c r="F51" s="206"/>
      <c r="G51" s="206"/>
      <c r="H51" s="206"/>
      <c r="I51" s="206"/>
    </row>
    <row r="52" spans="4:9" ht="24.6" x14ac:dyDescent="0.55000000000000004">
      <c r="D52" s="206"/>
      <c r="E52" s="206"/>
      <c r="F52" s="206"/>
      <c r="G52" s="206"/>
      <c r="H52" s="206"/>
      <c r="I52" s="206"/>
    </row>
    <row r="53" spans="4:9" x14ac:dyDescent="0.55000000000000004">
      <c r="D53" s="207"/>
      <c r="E53" s="207"/>
      <c r="F53" s="207"/>
      <c r="G53" s="207"/>
      <c r="H53" s="207"/>
      <c r="I53" s="207"/>
    </row>
    <row r="54" spans="4:9" x14ac:dyDescent="0.55000000000000004">
      <c r="D54" s="207"/>
      <c r="E54" s="207"/>
      <c r="F54" s="207"/>
      <c r="G54" s="207"/>
      <c r="H54" s="207"/>
      <c r="I54" s="207"/>
    </row>
    <row r="55" spans="4:9" ht="24.6" x14ac:dyDescent="0.55000000000000004">
      <c r="D55" s="206"/>
      <c r="E55" s="206"/>
      <c r="F55" s="206"/>
      <c r="G55" s="206"/>
      <c r="H55" s="206"/>
      <c r="I55" s="206"/>
    </row>
    <row r="56" spans="4:9" ht="24.6" x14ac:dyDescent="0.55000000000000004">
      <c r="D56" s="206"/>
      <c r="E56" s="206"/>
      <c r="F56" s="206"/>
      <c r="G56" s="206"/>
      <c r="H56" s="206"/>
      <c r="I56" s="206"/>
    </row>
    <row r="57" spans="4:9" ht="24.6" x14ac:dyDescent="0.55000000000000004">
      <c r="D57" s="206"/>
      <c r="E57" s="206"/>
      <c r="F57" s="206"/>
      <c r="G57" s="206"/>
      <c r="H57" s="206"/>
      <c r="I57" s="206"/>
    </row>
    <row r="58" spans="4:9" ht="24.6" x14ac:dyDescent="0.55000000000000004">
      <c r="D58" s="206"/>
      <c r="E58" s="206"/>
      <c r="F58" s="206"/>
      <c r="G58" s="206"/>
      <c r="H58" s="206"/>
      <c r="I58" s="206"/>
    </row>
  </sheetData>
  <sheetProtection formatCells="0" formatColumns="0" formatRows="0" insertColumns="0" insertRows="0" insertHyperlinks="0" deleteColumns="0" deleteRows="0" sort="0" autoFilter="0" pivotTables="0"/>
  <mergeCells count="14">
    <mergeCell ref="C22:D22"/>
    <mergeCell ref="C25:D25"/>
    <mergeCell ref="C28:D28"/>
    <mergeCell ref="C16:D16"/>
    <mergeCell ref="C19:D19"/>
    <mergeCell ref="D3:J3"/>
    <mergeCell ref="D4:J4"/>
    <mergeCell ref="D7:J7"/>
    <mergeCell ref="D8:J8"/>
    <mergeCell ref="C13:D13"/>
    <mergeCell ref="D53:H54"/>
    <mergeCell ref="I53:I54"/>
    <mergeCell ref="C34:D34"/>
    <mergeCell ref="C31:D31"/>
  </mergeCells>
  <pageMargins left="0.2" right="0.2" top="0.2" bottom="0.2" header="0.3" footer="0.3"/>
  <pageSetup paperSize="9" scale="83" orientation="landscape" r:id="rId1"/>
  <rowBreaks count="1" manualBreakCount="1">
    <brk id="3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หน้าที่ 1</vt:lpstr>
      <vt:lpstr>หน้า 2</vt:lpstr>
      <vt:lpstr>ประเมินตนเอง หน้า 3</vt:lpstr>
      <vt:lpstr>ผลผลิต ครั้งที่ 2 หน้า 4</vt:lpstr>
      <vt:lpstr>พฤติกรรม หน้า 5-7</vt:lpstr>
      <vt:lpstr>สรุปพฤติกรรม หน้า 8</vt:lpstr>
      <vt:lpstr>สรุปทั้งหมด หน้า 9</vt:lpstr>
      <vt:lpstr>ความเห็น คกก. หน้า 10</vt:lpstr>
      <vt:lpstr>'ความเห็น คกก. หน้า 10'!Print_Area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Dent2021</dc:creator>
  <cp:keywords/>
  <dc:description/>
  <cp:lastModifiedBy>Thanannut Kambang</cp:lastModifiedBy>
  <cp:lastPrinted>2023-06-01T05:05:46Z</cp:lastPrinted>
  <dcterms:created xsi:type="dcterms:W3CDTF">2023-06-01T02:03:23Z</dcterms:created>
  <dcterms:modified xsi:type="dcterms:W3CDTF">2025-05-19T08:33:37Z</dcterms:modified>
  <cp:category/>
</cp:coreProperties>
</file>